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JensKersting\source\repos\team absence web\downloads\"/>
    </mc:Choice>
  </mc:AlternateContent>
  <xr:revisionPtr revIDLastSave="0" documentId="13_ncr:1_{E89799EE-E70C-4F8D-AA27-3992F749DD75}" xr6:coauthVersionLast="47" xr6:coauthVersionMax="47" xr10:uidLastSave="{00000000-0000-0000-0000-000000000000}"/>
  <workbookProtection workbookAlgorithmName="SHA-512" workbookHashValue="L2wZBtMfudsdhfd2cWirlSLhp7ur7ft+pXM7pxN2T0AuFLxasTWWZi3r+qxJTfmIY1SO+qLsfpOKITjrljOkWQ==" workbookSaltValue="KSb8ARy1SK/1GA84L13wWw==" workbookSpinCount="100000" lockStructure="1"/>
  <bookViews>
    <workbookView xWindow="-120" yWindow="-120" windowWidth="51840" windowHeight="21120" tabRatio="878" xr2:uid="{6DC98BEA-7C8F-4B1D-947F-C2738FBA6AA9}"/>
  </bookViews>
  <sheets>
    <sheet name="Readme" sheetId="3" r:id="rId1"/>
    <sheet name="Jan" sheetId="1" r:id="rId2"/>
    <sheet name="Feb" sheetId="44" r:id="rId3"/>
    <sheet name="Mar" sheetId="45" r:id="rId4"/>
    <sheet name="Apr" sheetId="46" r:id="rId5"/>
    <sheet name="May" sheetId="47" r:id="rId6"/>
    <sheet name="Jun" sheetId="48" r:id="rId7"/>
    <sheet name="Jul" sheetId="49" r:id="rId8"/>
    <sheet name="Aug" sheetId="50" r:id="rId9"/>
    <sheet name="Sep" sheetId="51" r:id="rId10"/>
    <sheet name="Oct" sheetId="52" r:id="rId11"/>
    <sheet name="Nov" sheetId="53" r:id="rId12"/>
    <sheet name="Dec" sheetId="54" r:id="rId13"/>
    <sheet name="Data" sheetId="2" state="hidden" r:id="rId14"/>
  </sheets>
  <definedNames>
    <definedName name="Year" localSheetId="0">Readme!$C$7</definedName>
    <definedName name="Year">Readme!$C$7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14" i="54" l="1"/>
  <c r="AD14" i="54"/>
  <c r="AG13" i="54"/>
  <c r="AD13" i="54"/>
  <c r="AG5" i="54"/>
  <c r="AF5" i="54"/>
  <c r="AE5" i="54"/>
  <c r="AD5" i="54"/>
  <c r="AD4" i="54" s="1"/>
  <c r="AC5" i="54"/>
  <c r="AC4" i="54" s="1"/>
  <c r="AB5" i="54"/>
  <c r="AA5" i="54"/>
  <c r="Z5" i="54"/>
  <c r="Z4" i="54" s="1"/>
  <c r="Y5" i="54"/>
  <c r="Y4" i="54" s="1"/>
  <c r="X5" i="54"/>
  <c r="X4" i="54" s="1"/>
  <c r="W5" i="54"/>
  <c r="W4" i="54" s="1"/>
  <c r="V5" i="54"/>
  <c r="V4" i="54" s="1"/>
  <c r="U5" i="54"/>
  <c r="U4" i="54" s="1"/>
  <c r="T5" i="54"/>
  <c r="T4" i="54" s="1"/>
  <c r="S5" i="54"/>
  <c r="S4" i="54" s="1"/>
  <c r="R5" i="54"/>
  <c r="R4" i="54" s="1"/>
  <c r="Q5" i="54"/>
  <c r="Q4" i="54" s="1"/>
  <c r="P5" i="54"/>
  <c r="P4" i="54" s="1"/>
  <c r="O5" i="54"/>
  <c r="N5" i="54"/>
  <c r="N4" i="54" s="1"/>
  <c r="M5" i="54"/>
  <c r="M4" i="54" s="1"/>
  <c r="L5" i="54"/>
  <c r="L4" i="54" s="1"/>
  <c r="K5" i="54"/>
  <c r="J5" i="54"/>
  <c r="I5" i="54"/>
  <c r="I4" i="54" s="1"/>
  <c r="H5" i="54"/>
  <c r="H4" i="54" s="1"/>
  <c r="G5" i="54"/>
  <c r="G4" i="54" s="1"/>
  <c r="F5" i="54"/>
  <c r="F4" i="54" s="1"/>
  <c r="E5" i="54"/>
  <c r="E4" i="54" s="1"/>
  <c r="D5" i="54"/>
  <c r="D4" i="54" s="1"/>
  <c r="C5" i="54"/>
  <c r="C4" i="54" s="1"/>
  <c r="AG4" i="54"/>
  <c r="AF4" i="54"/>
  <c r="AE4" i="54"/>
  <c r="AB4" i="54"/>
  <c r="AA4" i="54"/>
  <c r="O4" i="54"/>
  <c r="K4" i="54"/>
  <c r="J4" i="54"/>
  <c r="B2" i="54"/>
  <c r="AG14" i="53"/>
  <c r="AD14" i="53"/>
  <c r="AG13" i="53"/>
  <c r="AD13" i="53"/>
  <c r="AG5" i="53"/>
  <c r="AF5" i="53"/>
  <c r="AE5" i="53"/>
  <c r="AD5" i="53"/>
  <c r="AC5" i="53"/>
  <c r="AB5" i="53"/>
  <c r="AA5" i="53"/>
  <c r="Z5" i="53"/>
  <c r="Z4" i="53" s="1"/>
  <c r="Y5" i="53"/>
  <c r="Y4" i="53" s="1"/>
  <c r="X5" i="53"/>
  <c r="X4" i="53" s="1"/>
  <c r="W5" i="53"/>
  <c r="W4" i="53" s="1"/>
  <c r="V5" i="53"/>
  <c r="V4" i="53" s="1"/>
  <c r="U5" i="53"/>
  <c r="U4" i="53" s="1"/>
  <c r="T5" i="53"/>
  <c r="T4" i="53" s="1"/>
  <c r="S5" i="53"/>
  <c r="S4" i="53" s="1"/>
  <c r="R5" i="53"/>
  <c r="R4" i="53" s="1"/>
  <c r="Q5" i="53"/>
  <c r="Q4" i="53" s="1"/>
  <c r="P5" i="53"/>
  <c r="P4" i="53" s="1"/>
  <c r="O5" i="53"/>
  <c r="O4" i="53" s="1"/>
  <c r="N5" i="53"/>
  <c r="M5" i="53"/>
  <c r="M4" i="53" s="1"/>
  <c r="L5" i="53"/>
  <c r="L4" i="53" s="1"/>
  <c r="K5" i="53"/>
  <c r="K4" i="53" s="1"/>
  <c r="J5" i="53"/>
  <c r="J4" i="53" s="1"/>
  <c r="I5" i="53"/>
  <c r="I4" i="53" s="1"/>
  <c r="H5" i="53"/>
  <c r="H4" i="53" s="1"/>
  <c r="G5" i="53"/>
  <c r="G4" i="53" s="1"/>
  <c r="F5" i="53"/>
  <c r="F4" i="53" s="1"/>
  <c r="E5" i="53"/>
  <c r="E4" i="53" s="1"/>
  <c r="D5" i="53"/>
  <c r="D4" i="53" s="1"/>
  <c r="C5" i="53"/>
  <c r="C4" i="53" s="1"/>
  <c r="AG4" i="53"/>
  <c r="AF4" i="53"/>
  <c r="AE4" i="53"/>
  <c r="AD4" i="53"/>
  <c r="AC4" i="53"/>
  <c r="AB4" i="53"/>
  <c r="AA4" i="53"/>
  <c r="N4" i="53"/>
  <c r="B2" i="53"/>
  <c r="AG14" i="52"/>
  <c r="AD14" i="52"/>
  <c r="AG13" i="52"/>
  <c r="AD13" i="52"/>
  <c r="AG5" i="52"/>
  <c r="AF5" i="52"/>
  <c r="AF4" i="52" s="1"/>
  <c r="AE5" i="52"/>
  <c r="AD5" i="52"/>
  <c r="AD4" i="52" s="1"/>
  <c r="AC5" i="52"/>
  <c r="AC4" i="52" s="1"/>
  <c r="AB5" i="52"/>
  <c r="AB4" i="52" s="1"/>
  <c r="AA5" i="52"/>
  <c r="AA4" i="52" s="1"/>
  <c r="Z5" i="52"/>
  <c r="Z4" i="52" s="1"/>
  <c r="Y5" i="52"/>
  <c r="Y4" i="52" s="1"/>
  <c r="X5" i="52"/>
  <c r="X4" i="52" s="1"/>
  <c r="W5" i="52"/>
  <c r="W4" i="52" s="1"/>
  <c r="V5" i="52"/>
  <c r="V4" i="52" s="1"/>
  <c r="U5" i="52"/>
  <c r="U4" i="52" s="1"/>
  <c r="T5" i="52"/>
  <c r="T4" i="52" s="1"/>
  <c r="S5" i="52"/>
  <c r="S4" i="52" s="1"/>
  <c r="R5" i="52"/>
  <c r="R4" i="52" s="1"/>
  <c r="Q5" i="52"/>
  <c r="Q4" i="52" s="1"/>
  <c r="P5" i="52"/>
  <c r="P4" i="52" s="1"/>
  <c r="O5" i="52"/>
  <c r="N5" i="52"/>
  <c r="M5" i="52"/>
  <c r="M4" i="52" s="1"/>
  <c r="L5" i="52"/>
  <c r="K5" i="52"/>
  <c r="K4" i="52" s="1"/>
  <c r="J5" i="52"/>
  <c r="J4" i="52" s="1"/>
  <c r="I5" i="52"/>
  <c r="I4" i="52" s="1"/>
  <c r="H5" i="52"/>
  <c r="H4" i="52" s="1"/>
  <c r="G5" i="52"/>
  <c r="G4" i="52" s="1"/>
  <c r="F5" i="52"/>
  <c r="F4" i="52" s="1"/>
  <c r="E5" i="52"/>
  <c r="E4" i="52" s="1"/>
  <c r="D5" i="52"/>
  <c r="D4" i="52" s="1"/>
  <c r="C5" i="52"/>
  <c r="C4" i="52" s="1"/>
  <c r="AG4" i="52"/>
  <c r="AE4" i="52"/>
  <c r="O4" i="52"/>
  <c r="N4" i="52"/>
  <c r="L4" i="52"/>
  <c r="B2" i="52"/>
  <c r="AG14" i="51"/>
  <c r="AD14" i="51"/>
  <c r="AG13" i="51"/>
  <c r="AD13" i="51"/>
  <c r="AG5" i="51"/>
  <c r="AG4" i="51" s="1"/>
  <c r="AF5" i="51"/>
  <c r="AF4" i="51" s="1"/>
  <c r="AE5" i="51"/>
  <c r="AE4" i="51" s="1"/>
  <c r="AD5" i="51"/>
  <c r="AD4" i="51" s="1"/>
  <c r="AC5" i="51"/>
  <c r="AC4" i="51" s="1"/>
  <c r="AB5" i="51"/>
  <c r="AB4" i="51" s="1"/>
  <c r="AA5" i="51"/>
  <c r="AA4" i="51" s="1"/>
  <c r="Z5" i="51"/>
  <c r="Z4" i="51" s="1"/>
  <c r="Y5" i="51"/>
  <c r="Y4" i="51" s="1"/>
  <c r="X5" i="51"/>
  <c r="X4" i="51" s="1"/>
  <c r="W5" i="51"/>
  <c r="W4" i="51" s="1"/>
  <c r="V5" i="51"/>
  <c r="V4" i="51" s="1"/>
  <c r="U5" i="51"/>
  <c r="U4" i="51" s="1"/>
  <c r="T5" i="51"/>
  <c r="T4" i="51" s="1"/>
  <c r="S5" i="51"/>
  <c r="S4" i="51" s="1"/>
  <c r="R5" i="51"/>
  <c r="R4" i="51" s="1"/>
  <c r="Q5" i="51"/>
  <c r="Q4" i="51" s="1"/>
  <c r="P5" i="51"/>
  <c r="P4" i="51" s="1"/>
  <c r="O5" i="51"/>
  <c r="O4" i="51" s="1"/>
  <c r="N5" i="51"/>
  <c r="N4" i="51" s="1"/>
  <c r="M5" i="51"/>
  <c r="M4" i="51" s="1"/>
  <c r="L5" i="51"/>
  <c r="L4" i="51" s="1"/>
  <c r="K5" i="51"/>
  <c r="K4" i="51" s="1"/>
  <c r="J5" i="51"/>
  <c r="J4" i="51" s="1"/>
  <c r="I5" i="51"/>
  <c r="I4" i="51" s="1"/>
  <c r="H5" i="51"/>
  <c r="H4" i="51" s="1"/>
  <c r="G5" i="51"/>
  <c r="G4" i="51" s="1"/>
  <c r="F5" i="51"/>
  <c r="F4" i="51" s="1"/>
  <c r="E5" i="51"/>
  <c r="E4" i="51" s="1"/>
  <c r="D5" i="51"/>
  <c r="D4" i="51" s="1"/>
  <c r="C5" i="51"/>
  <c r="C4" i="51" s="1"/>
  <c r="B2" i="51"/>
  <c r="AG14" i="50"/>
  <c r="AD14" i="50"/>
  <c r="AG13" i="50"/>
  <c r="AD13" i="50"/>
  <c r="AG5" i="50"/>
  <c r="AF5" i="50"/>
  <c r="AF4" i="50" s="1"/>
  <c r="AE5" i="50"/>
  <c r="AE4" i="50" s="1"/>
  <c r="AD5" i="50"/>
  <c r="AD4" i="50" s="1"/>
  <c r="AC5" i="50"/>
  <c r="AC4" i="50" s="1"/>
  <c r="AB5" i="50"/>
  <c r="AB4" i="50" s="1"/>
  <c r="AA5" i="50"/>
  <c r="AA4" i="50" s="1"/>
  <c r="Z5" i="50"/>
  <c r="Z4" i="50" s="1"/>
  <c r="Y5" i="50"/>
  <c r="Y4" i="50" s="1"/>
  <c r="X5" i="50"/>
  <c r="X4" i="50" s="1"/>
  <c r="W5" i="50"/>
  <c r="W4" i="50" s="1"/>
  <c r="V5" i="50"/>
  <c r="V4" i="50" s="1"/>
  <c r="U5" i="50"/>
  <c r="U4" i="50" s="1"/>
  <c r="T5" i="50"/>
  <c r="T4" i="50" s="1"/>
  <c r="S5" i="50"/>
  <c r="S4" i="50" s="1"/>
  <c r="R5" i="50"/>
  <c r="R4" i="50" s="1"/>
  <c r="Q5" i="50"/>
  <c r="Q4" i="50" s="1"/>
  <c r="P5" i="50"/>
  <c r="P4" i="50" s="1"/>
  <c r="O5" i="50"/>
  <c r="O4" i="50" s="1"/>
  <c r="N5" i="50"/>
  <c r="N4" i="50" s="1"/>
  <c r="M5" i="50"/>
  <c r="M4" i="50" s="1"/>
  <c r="L5" i="50"/>
  <c r="L4" i="50" s="1"/>
  <c r="K5" i="50"/>
  <c r="K4" i="50" s="1"/>
  <c r="J5" i="50"/>
  <c r="J4" i="50" s="1"/>
  <c r="I5" i="50"/>
  <c r="I4" i="50" s="1"/>
  <c r="H5" i="50"/>
  <c r="H4" i="50" s="1"/>
  <c r="G5" i="50"/>
  <c r="G4" i="50" s="1"/>
  <c r="F5" i="50"/>
  <c r="F4" i="50" s="1"/>
  <c r="E5" i="50"/>
  <c r="E4" i="50" s="1"/>
  <c r="D5" i="50"/>
  <c r="D4" i="50" s="1"/>
  <c r="C5" i="50"/>
  <c r="C4" i="50" s="1"/>
  <c r="AG4" i="50"/>
  <c r="B2" i="50"/>
  <c r="AG14" i="49"/>
  <c r="AD14" i="49"/>
  <c r="AG13" i="49"/>
  <c r="AD13" i="49"/>
  <c r="AG5" i="49"/>
  <c r="AG4" i="49" s="1"/>
  <c r="AF5" i="49"/>
  <c r="AE5" i="49"/>
  <c r="AD5" i="49"/>
  <c r="AC5" i="49"/>
  <c r="AC4" i="49" s="1"/>
  <c r="AB5" i="49"/>
  <c r="AB4" i="49" s="1"/>
  <c r="AA5" i="49"/>
  <c r="AA4" i="49" s="1"/>
  <c r="Z5" i="49"/>
  <c r="Z4" i="49" s="1"/>
  <c r="Y5" i="49"/>
  <c r="Y4" i="49" s="1"/>
  <c r="X5" i="49"/>
  <c r="X4" i="49" s="1"/>
  <c r="W5" i="49"/>
  <c r="W4" i="49" s="1"/>
  <c r="V5" i="49"/>
  <c r="V4" i="49" s="1"/>
  <c r="U5" i="49"/>
  <c r="U4" i="49" s="1"/>
  <c r="T5" i="49"/>
  <c r="T4" i="49" s="1"/>
  <c r="S5" i="49"/>
  <c r="S4" i="49" s="1"/>
  <c r="R5" i="49"/>
  <c r="R4" i="49" s="1"/>
  <c r="Q5" i="49"/>
  <c r="Q4" i="49" s="1"/>
  <c r="P5" i="49"/>
  <c r="P4" i="49" s="1"/>
  <c r="O5" i="49"/>
  <c r="O4" i="49" s="1"/>
  <c r="N5" i="49"/>
  <c r="N4" i="49" s="1"/>
  <c r="M5" i="49"/>
  <c r="M4" i="49" s="1"/>
  <c r="L5" i="49"/>
  <c r="L4" i="49" s="1"/>
  <c r="K5" i="49"/>
  <c r="K4" i="49" s="1"/>
  <c r="J5" i="49"/>
  <c r="J4" i="49" s="1"/>
  <c r="I5" i="49"/>
  <c r="I4" i="49" s="1"/>
  <c r="H5" i="49"/>
  <c r="H4" i="49" s="1"/>
  <c r="G5" i="49"/>
  <c r="G4" i="49" s="1"/>
  <c r="F5" i="49"/>
  <c r="F4" i="49" s="1"/>
  <c r="E5" i="49"/>
  <c r="E4" i="49" s="1"/>
  <c r="D5" i="49"/>
  <c r="D4" i="49" s="1"/>
  <c r="C5" i="49"/>
  <c r="C4" i="49" s="1"/>
  <c r="AF4" i="49"/>
  <c r="AE4" i="49"/>
  <c r="AD4" i="49"/>
  <c r="B2" i="49"/>
  <c r="AG14" i="48"/>
  <c r="AD14" i="48"/>
  <c r="AG13" i="48"/>
  <c r="AD13" i="48"/>
  <c r="AG5" i="48"/>
  <c r="AF5" i="48"/>
  <c r="AE5" i="48"/>
  <c r="AE4" i="48" s="1"/>
  <c r="AD5" i="48"/>
  <c r="AD4" i="48" s="1"/>
  <c r="AC5" i="48"/>
  <c r="AB5" i="48"/>
  <c r="AB4" i="48" s="1"/>
  <c r="AA5" i="48"/>
  <c r="AA4" i="48" s="1"/>
  <c r="Z5" i="48"/>
  <c r="Z4" i="48" s="1"/>
  <c r="Y5" i="48"/>
  <c r="Y4" i="48" s="1"/>
  <c r="X5" i="48"/>
  <c r="X4" i="48" s="1"/>
  <c r="W5" i="48"/>
  <c r="W4" i="48" s="1"/>
  <c r="V5" i="48"/>
  <c r="V4" i="48" s="1"/>
  <c r="U5" i="48"/>
  <c r="U4" i="48" s="1"/>
  <c r="T5" i="48"/>
  <c r="T4" i="48" s="1"/>
  <c r="S5" i="48"/>
  <c r="S4" i="48" s="1"/>
  <c r="R5" i="48"/>
  <c r="R4" i="48" s="1"/>
  <c r="Q5" i="48"/>
  <c r="Q4" i="48" s="1"/>
  <c r="P5" i="48"/>
  <c r="P4" i="48" s="1"/>
  <c r="O5" i="48"/>
  <c r="O4" i="48" s="1"/>
  <c r="N5" i="48"/>
  <c r="N4" i="48" s="1"/>
  <c r="M5" i="48"/>
  <c r="M4" i="48" s="1"/>
  <c r="L5" i="48"/>
  <c r="L4" i="48" s="1"/>
  <c r="K5" i="48"/>
  <c r="K4" i="48" s="1"/>
  <c r="J5" i="48"/>
  <c r="J4" i="48" s="1"/>
  <c r="I5" i="48"/>
  <c r="I4" i="48" s="1"/>
  <c r="H5" i="48"/>
  <c r="H4" i="48" s="1"/>
  <c r="G5" i="48"/>
  <c r="G4" i="48" s="1"/>
  <c r="F5" i="48"/>
  <c r="F4" i="48" s="1"/>
  <c r="E5" i="48"/>
  <c r="E4" i="48" s="1"/>
  <c r="D5" i="48"/>
  <c r="D4" i="48" s="1"/>
  <c r="C5" i="48"/>
  <c r="C4" i="48" s="1"/>
  <c r="AG4" i="48"/>
  <c r="AF4" i="48"/>
  <c r="AC4" i="48"/>
  <c r="B2" i="48"/>
  <c r="AG14" i="47"/>
  <c r="AD14" i="47"/>
  <c r="AG13" i="47"/>
  <c r="AD13" i="47"/>
  <c r="AG5" i="47"/>
  <c r="AG4" i="47" s="1"/>
  <c r="AF5" i="47"/>
  <c r="AF4" i="47" s="1"/>
  <c r="AE5" i="47"/>
  <c r="AE4" i="47" s="1"/>
  <c r="AD5" i="47"/>
  <c r="AD4" i="47" s="1"/>
  <c r="AC5" i="47"/>
  <c r="AC4" i="47" s="1"/>
  <c r="AB5" i="47"/>
  <c r="AB4" i="47" s="1"/>
  <c r="AA5" i="47"/>
  <c r="AA4" i="47" s="1"/>
  <c r="Z5" i="47"/>
  <c r="Z4" i="47" s="1"/>
  <c r="Y5" i="47"/>
  <c r="Y4" i="47" s="1"/>
  <c r="X5" i="47"/>
  <c r="X4" i="47" s="1"/>
  <c r="W5" i="47"/>
  <c r="W4" i="47" s="1"/>
  <c r="V5" i="47"/>
  <c r="V4" i="47" s="1"/>
  <c r="U5" i="47"/>
  <c r="U4" i="47" s="1"/>
  <c r="T5" i="47"/>
  <c r="T4" i="47" s="1"/>
  <c r="S5" i="47"/>
  <c r="S4" i="47" s="1"/>
  <c r="R5" i="47"/>
  <c r="R4" i="47" s="1"/>
  <c r="Q5" i="47"/>
  <c r="Q4" i="47" s="1"/>
  <c r="P5" i="47"/>
  <c r="P4" i="47" s="1"/>
  <c r="O5" i="47"/>
  <c r="O4" i="47" s="1"/>
  <c r="N5" i="47"/>
  <c r="N4" i="47" s="1"/>
  <c r="M5" i="47"/>
  <c r="M4" i="47" s="1"/>
  <c r="L5" i="47"/>
  <c r="L4" i="47" s="1"/>
  <c r="K5" i="47"/>
  <c r="K4" i="47" s="1"/>
  <c r="J5" i="47"/>
  <c r="J4" i="47" s="1"/>
  <c r="I5" i="47"/>
  <c r="I4" i="47" s="1"/>
  <c r="H5" i="47"/>
  <c r="H4" i="47" s="1"/>
  <c r="G5" i="47"/>
  <c r="G4" i="47" s="1"/>
  <c r="F5" i="47"/>
  <c r="F4" i="47" s="1"/>
  <c r="E5" i="47"/>
  <c r="E4" i="47" s="1"/>
  <c r="D5" i="47"/>
  <c r="D4" i="47" s="1"/>
  <c r="C5" i="47"/>
  <c r="C4" i="47" s="1"/>
  <c r="B2" i="47"/>
  <c r="AG14" i="46"/>
  <c r="AD14" i="46"/>
  <c r="AG13" i="46"/>
  <c r="AD13" i="46"/>
  <c r="AG5" i="46"/>
  <c r="AG4" i="46" s="1"/>
  <c r="AF5" i="46"/>
  <c r="AF4" i="46" s="1"/>
  <c r="AE5" i="46"/>
  <c r="AE4" i="46" s="1"/>
  <c r="AD5" i="46"/>
  <c r="AD4" i="46" s="1"/>
  <c r="AC5" i="46"/>
  <c r="AC4" i="46" s="1"/>
  <c r="AB5" i="46"/>
  <c r="AB4" i="46" s="1"/>
  <c r="AA5" i="46"/>
  <c r="AA4" i="46" s="1"/>
  <c r="Z5" i="46"/>
  <c r="Z4" i="46" s="1"/>
  <c r="Y5" i="46"/>
  <c r="Y4" i="46" s="1"/>
  <c r="X5" i="46"/>
  <c r="X4" i="46" s="1"/>
  <c r="W5" i="46"/>
  <c r="W4" i="46" s="1"/>
  <c r="V5" i="46"/>
  <c r="V4" i="46" s="1"/>
  <c r="U5" i="46"/>
  <c r="U4" i="46" s="1"/>
  <c r="T5" i="46"/>
  <c r="T4" i="46" s="1"/>
  <c r="S5" i="46"/>
  <c r="S4" i="46" s="1"/>
  <c r="R5" i="46"/>
  <c r="R4" i="46" s="1"/>
  <c r="Q5" i="46"/>
  <c r="Q4" i="46" s="1"/>
  <c r="P5" i="46"/>
  <c r="P4" i="46" s="1"/>
  <c r="O5" i="46"/>
  <c r="O4" i="46" s="1"/>
  <c r="N5" i="46"/>
  <c r="N4" i="46" s="1"/>
  <c r="M5" i="46"/>
  <c r="M4" i="46" s="1"/>
  <c r="L5" i="46"/>
  <c r="L4" i="46" s="1"/>
  <c r="K5" i="46"/>
  <c r="K4" i="46" s="1"/>
  <c r="J5" i="46"/>
  <c r="J4" i="46" s="1"/>
  <c r="I5" i="46"/>
  <c r="I4" i="46" s="1"/>
  <c r="H5" i="46"/>
  <c r="H4" i="46" s="1"/>
  <c r="G5" i="46"/>
  <c r="G4" i="46" s="1"/>
  <c r="F5" i="46"/>
  <c r="F4" i="46" s="1"/>
  <c r="E5" i="46"/>
  <c r="E4" i="46" s="1"/>
  <c r="D5" i="46"/>
  <c r="D4" i="46" s="1"/>
  <c r="C5" i="46"/>
  <c r="C4" i="46" s="1"/>
  <c r="B2" i="46"/>
  <c r="AG14" i="45"/>
  <c r="AD14" i="45"/>
  <c r="AG13" i="45"/>
  <c r="AD13" i="45"/>
  <c r="AG5" i="45"/>
  <c r="AG4" i="45" s="1"/>
  <c r="AF5" i="45"/>
  <c r="AF4" i="45" s="1"/>
  <c r="AE5" i="45"/>
  <c r="AE4" i="45" s="1"/>
  <c r="AD5" i="45"/>
  <c r="AD4" i="45" s="1"/>
  <c r="AC5" i="45"/>
  <c r="AC4" i="45" s="1"/>
  <c r="AB5" i="45"/>
  <c r="AB4" i="45" s="1"/>
  <c r="AA5" i="45"/>
  <c r="AA4" i="45" s="1"/>
  <c r="Z5" i="45"/>
  <c r="Z4" i="45" s="1"/>
  <c r="Y5" i="45"/>
  <c r="Y4" i="45" s="1"/>
  <c r="X5" i="45"/>
  <c r="X4" i="45" s="1"/>
  <c r="W5" i="45"/>
  <c r="W4" i="45" s="1"/>
  <c r="V5" i="45"/>
  <c r="V4" i="45" s="1"/>
  <c r="U5" i="45"/>
  <c r="U4" i="45" s="1"/>
  <c r="T5" i="45"/>
  <c r="T4" i="45" s="1"/>
  <c r="S5" i="45"/>
  <c r="S4" i="45" s="1"/>
  <c r="R5" i="45"/>
  <c r="R4" i="45" s="1"/>
  <c r="Q5" i="45"/>
  <c r="Q4" i="45" s="1"/>
  <c r="P5" i="45"/>
  <c r="P4" i="45" s="1"/>
  <c r="O5" i="45"/>
  <c r="O4" i="45" s="1"/>
  <c r="N5" i="45"/>
  <c r="N4" i="45" s="1"/>
  <c r="M5" i="45"/>
  <c r="M4" i="45" s="1"/>
  <c r="L5" i="45"/>
  <c r="L4" i="45" s="1"/>
  <c r="K5" i="45"/>
  <c r="K4" i="45" s="1"/>
  <c r="J5" i="45"/>
  <c r="J4" i="45" s="1"/>
  <c r="I5" i="45"/>
  <c r="I4" i="45" s="1"/>
  <c r="H5" i="45"/>
  <c r="H4" i="45" s="1"/>
  <c r="G5" i="45"/>
  <c r="G4" i="45" s="1"/>
  <c r="F5" i="45"/>
  <c r="F4" i="45" s="1"/>
  <c r="E5" i="45"/>
  <c r="E4" i="45" s="1"/>
  <c r="D5" i="45"/>
  <c r="D4" i="45" s="1"/>
  <c r="C5" i="45"/>
  <c r="C4" i="45" s="1"/>
  <c r="B2" i="45"/>
  <c r="AG14" i="44"/>
  <c r="AD14" i="44"/>
  <c r="AG13" i="44"/>
  <c r="AD13" i="44"/>
  <c r="AG5" i="44"/>
  <c r="AG4" i="44" s="1"/>
  <c r="AF5" i="44"/>
  <c r="AF4" i="44" s="1"/>
  <c r="AE5" i="44"/>
  <c r="AE4" i="44" s="1"/>
  <c r="AD5" i="44"/>
  <c r="AD4" i="44" s="1"/>
  <c r="AC5" i="44"/>
  <c r="AC4" i="44" s="1"/>
  <c r="AB5" i="44"/>
  <c r="AB4" i="44" s="1"/>
  <c r="AA5" i="44"/>
  <c r="AA4" i="44" s="1"/>
  <c r="Z5" i="44"/>
  <c r="Z4" i="44" s="1"/>
  <c r="Y5" i="44"/>
  <c r="Y4" i="44" s="1"/>
  <c r="X5" i="44"/>
  <c r="X4" i="44" s="1"/>
  <c r="W5" i="44"/>
  <c r="W4" i="44" s="1"/>
  <c r="V5" i="44"/>
  <c r="V4" i="44" s="1"/>
  <c r="U5" i="44"/>
  <c r="U4" i="44" s="1"/>
  <c r="T5" i="44"/>
  <c r="T4" i="44" s="1"/>
  <c r="S5" i="44"/>
  <c r="S4" i="44" s="1"/>
  <c r="R5" i="44"/>
  <c r="R4" i="44" s="1"/>
  <c r="Q5" i="44"/>
  <c r="Q4" i="44" s="1"/>
  <c r="P5" i="44"/>
  <c r="P4" i="44" s="1"/>
  <c r="O5" i="44"/>
  <c r="O4" i="44" s="1"/>
  <c r="N5" i="44"/>
  <c r="N4" i="44" s="1"/>
  <c r="M5" i="44"/>
  <c r="M4" i="44" s="1"/>
  <c r="L5" i="44"/>
  <c r="L4" i="44" s="1"/>
  <c r="K5" i="44"/>
  <c r="K4" i="44" s="1"/>
  <c r="J5" i="44"/>
  <c r="J4" i="44" s="1"/>
  <c r="I5" i="44"/>
  <c r="I4" i="44" s="1"/>
  <c r="H5" i="44"/>
  <c r="H4" i="44" s="1"/>
  <c r="G5" i="44"/>
  <c r="G4" i="44" s="1"/>
  <c r="F5" i="44"/>
  <c r="F4" i="44" s="1"/>
  <c r="E5" i="44"/>
  <c r="E4" i="44" s="1"/>
  <c r="D5" i="44"/>
  <c r="D4" i="44" s="1"/>
  <c r="C5" i="44"/>
  <c r="C4" i="44" s="1"/>
  <c r="B2" i="44"/>
  <c r="B2" i="1"/>
  <c r="AG5" i="1"/>
  <c r="AG4" i="1" s="1"/>
  <c r="AF5" i="1"/>
  <c r="AF4" i="1" s="1"/>
  <c r="AE5" i="1"/>
  <c r="AE4" i="1" s="1"/>
  <c r="AD5" i="1"/>
  <c r="AD4" i="1" s="1"/>
  <c r="AC5" i="1"/>
  <c r="AC4" i="1" s="1"/>
  <c r="AB5" i="1"/>
  <c r="AB4" i="1" s="1"/>
  <c r="AA5" i="1"/>
  <c r="AA4" i="1" s="1"/>
  <c r="Z5" i="1"/>
  <c r="Z4" i="1" s="1"/>
  <c r="Y5" i="1"/>
  <c r="Y4" i="1" s="1"/>
  <c r="X5" i="1"/>
  <c r="X4" i="1" s="1"/>
  <c r="W5" i="1"/>
  <c r="W4" i="1" s="1"/>
  <c r="V5" i="1"/>
  <c r="V4" i="1" s="1"/>
  <c r="U5" i="1"/>
  <c r="U4" i="1" s="1"/>
  <c r="T5" i="1"/>
  <c r="T4" i="1" s="1"/>
  <c r="S5" i="1"/>
  <c r="S4" i="1" s="1"/>
  <c r="R5" i="1"/>
  <c r="R4" i="1" s="1"/>
  <c r="Q5" i="1"/>
  <c r="Q4" i="1" s="1"/>
  <c r="P5" i="1"/>
  <c r="P4" i="1" s="1"/>
  <c r="O5" i="1"/>
  <c r="O4" i="1" s="1"/>
  <c r="N5" i="1"/>
  <c r="N4" i="1" s="1"/>
  <c r="M5" i="1"/>
  <c r="M4" i="1" s="1"/>
  <c r="L5" i="1"/>
  <c r="L4" i="1" s="1"/>
  <c r="K5" i="1"/>
  <c r="K4" i="1" s="1"/>
  <c r="J5" i="1"/>
  <c r="J4" i="1" s="1"/>
  <c r="I5" i="1"/>
  <c r="I4" i="1" s="1"/>
  <c r="H5" i="1"/>
  <c r="H4" i="1" s="1"/>
  <c r="G5" i="1"/>
  <c r="G4" i="1" s="1"/>
  <c r="F5" i="1"/>
  <c r="F4" i="1" s="1"/>
  <c r="E5" i="1"/>
  <c r="E4" i="1" s="1"/>
  <c r="D5" i="1"/>
  <c r="D4" i="1" s="1"/>
  <c r="C5" i="1"/>
  <c r="C4" i="1" s="1"/>
  <c r="AG14" i="1"/>
  <c r="AG13" i="1"/>
  <c r="AD14" i="1"/>
  <c r="AD13" i="1"/>
</calcChain>
</file>

<file path=xl/sharedStrings.xml><?xml version="1.0" encoding="utf-8"?>
<sst xmlns="http://schemas.openxmlformats.org/spreadsheetml/2006/main" count="69" uniqueCount="23">
  <si>
    <t>Year</t>
  </si>
  <si>
    <t>Vacation Tracker</t>
  </si>
  <si>
    <t>by</t>
  </si>
  <si>
    <t>www.team-absence.com</t>
  </si>
  <si>
    <t>Version</t>
  </si>
  <si>
    <t>Type</t>
  </si>
  <si>
    <t>Vacation</t>
  </si>
  <si>
    <t>Other absence</t>
  </si>
  <si>
    <t>V</t>
  </si>
  <si>
    <t>O</t>
  </si>
  <si>
    <t>Description</t>
  </si>
  <si>
    <t>Legend</t>
  </si>
  <si>
    <t>Date /
Member</t>
  </si>
  <si>
    <r>
      <t xml:space="preserve">👉 Collaborate directly in </t>
    </r>
    <r>
      <rPr>
        <b/>
        <sz val="11"/>
        <color theme="1"/>
        <rFont val="Aptos Narrow"/>
        <family val="2"/>
        <scheme val="minor"/>
      </rPr>
      <t>Microsoft Teams</t>
    </r>
  </si>
  <si>
    <r>
      <t xml:space="preserve">👉 Built-in </t>
    </r>
    <r>
      <rPr>
        <b/>
        <sz val="11"/>
        <color theme="1"/>
        <rFont val="Aptos Narrow"/>
        <family val="2"/>
        <scheme val="minor"/>
      </rPr>
      <t>holiday calendars</t>
    </r>
    <r>
      <rPr>
        <sz val="11"/>
        <color theme="1"/>
        <rFont val="Aptos Narrow"/>
        <family val="2"/>
        <scheme val="minor"/>
      </rPr>
      <t xml:space="preserve"> for 100+ countries</t>
    </r>
  </si>
  <si>
    <r>
      <t xml:space="preserve">👉 Sync your absence with </t>
    </r>
    <r>
      <rPr>
        <b/>
        <sz val="11"/>
        <color theme="1"/>
        <rFont val="Aptos Narrow"/>
        <family val="2"/>
        <scheme val="minor"/>
      </rPr>
      <t>Microsoft Outlook</t>
    </r>
  </si>
  <si>
    <r>
      <t xml:space="preserve">👉 Set up </t>
    </r>
    <r>
      <rPr>
        <b/>
        <sz val="11"/>
        <color theme="1"/>
        <rFont val="Aptos Narrow"/>
        <family val="2"/>
        <scheme val="minor"/>
      </rPr>
      <t>approval workflows</t>
    </r>
    <r>
      <rPr>
        <sz val="11"/>
        <color theme="1"/>
        <rFont val="Aptos Narrow"/>
        <family val="2"/>
        <scheme val="minor"/>
      </rPr>
      <t xml:space="preserve"> and gain </t>
    </r>
    <r>
      <rPr>
        <b/>
        <sz val="11"/>
        <color theme="1"/>
        <rFont val="Aptos Narrow"/>
        <family val="2"/>
        <scheme val="minor"/>
      </rPr>
      <t>useful insights</t>
    </r>
  </si>
  <si>
    <t>Take the next step with Team Absence for Microsoft Teams.</t>
  </si>
  <si>
    <t>or other damages resulting from the use of this file. Please make backups regularly.</t>
  </si>
  <si>
    <r>
      <rPr>
        <b/>
        <sz val="11"/>
        <color theme="0" tint="-0.34998626667073579"/>
        <rFont val="Aptos Narrow"/>
        <family val="2"/>
        <scheme val="minor"/>
      </rPr>
      <t xml:space="preserve">Disclaimer: </t>
    </r>
    <r>
      <rPr>
        <sz val="11"/>
        <color theme="0" tint="-0.34998626667073579"/>
        <rFont val="Aptos Narrow"/>
        <family val="2"/>
        <scheme val="minor"/>
      </rPr>
      <t>This Excel template is provided free of charge and “as is”, without any guarantee of correctness or completeness. hyOffice / Team Absence assumes no liability for data loss, calculation errors,</t>
    </r>
  </si>
  <si>
    <t>Need more?</t>
  </si>
  <si>
    <t>1.2</t>
  </si>
  <si>
    <t>Copyright 2026 by hyOffice / Team Absence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</si>
</sst>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"/>
    <numFmt numFmtId="165" formatCode="ddd"/>
    <numFmt numFmtId="166" formatCode="mmmm\ yyyy"/>
  </numFmts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  <font>
      <sz val="1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10"/>
      <color theme="0" tint="-0.34998626667073579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 tint="-0.499984740745262"/>
      <name val="Aptos Narrow"/>
      <family val="2"/>
      <scheme val="minor"/>
    </font>
    <font>
      <sz val="10"/>
      <color theme="0" tint="-0.499984740745262"/>
      <name val="Aptos Narrow"/>
      <family val="2"/>
      <scheme val="minor"/>
    </font>
    <font>
      <b/>
      <sz val="16"/>
      <color theme="8"/>
      <name val="Aptos Narrow"/>
      <family val="2"/>
      <scheme val="minor"/>
    </font>
    <font>
      <b/>
      <sz val="20"/>
      <color theme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165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3" fillId="0" borderId="0" xfId="1" applyAlignment="1">
      <alignment horizontal="left"/>
    </xf>
    <xf numFmtId="0" fontId="8" fillId="0" borderId="0" xfId="0" applyFont="1"/>
    <xf numFmtId="0" fontId="9" fillId="0" borderId="0" xfId="0" applyFont="1"/>
    <xf numFmtId="49" fontId="0" fillId="0" borderId="0" xfId="0" applyNumberFormat="1" applyAlignment="1">
      <alignment horizontal="left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4" fillId="0" borderId="0" xfId="0" applyFont="1"/>
    <xf numFmtId="166" fontId="15" fillId="0" borderId="0" xfId="0" applyNumberFormat="1" applyFont="1" applyAlignment="1">
      <alignment horizontal="left" vertical="center"/>
    </xf>
    <xf numFmtId="0" fontId="3" fillId="0" borderId="0" xfId="1"/>
    <xf numFmtId="0" fontId="0" fillId="0" borderId="15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36"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  <dxf>
      <fill>
        <patternFill>
          <bgColor theme="8" tint="0.79998168889431442"/>
        </patternFill>
      </fill>
    </dxf>
    <dxf>
      <fill>
        <patternFill>
          <bgColor theme="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5C2E91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https://teams.microsoft.com/l/app/2087e568-224c-483f-9b4b-f339d11e64e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38101</xdr:rowOff>
    </xdr:from>
    <xdr:to>
      <xdr:col>5</xdr:col>
      <xdr:colOff>352425</xdr:colOff>
      <xdr:row>3</xdr:row>
      <xdr:rowOff>370985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3764A8-6625-6A16-B42C-C6CF33480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857251"/>
          <a:ext cx="2152650" cy="332884"/>
        </a:xfrm>
        <a:prstGeom prst="rect">
          <a:avLst/>
        </a:prstGeom>
      </xdr:spPr>
    </xdr:pic>
    <xdr:clientData/>
  </xdr:twoCellAnchor>
  <xdr:twoCellAnchor>
    <xdr:from>
      <xdr:col>1</xdr:col>
      <xdr:colOff>57150</xdr:colOff>
      <xdr:row>17</xdr:row>
      <xdr:rowOff>57150</xdr:rowOff>
    </xdr:from>
    <xdr:to>
      <xdr:col>3</xdr:col>
      <xdr:colOff>228600</xdr:colOff>
      <xdr:row>20</xdr:row>
      <xdr:rowOff>19050</xdr:rowOff>
    </xdr:to>
    <xdr:sp macro="" textlink="">
      <xdr:nvSpPr>
        <xdr:cNvPr id="2" name="Rectangle: Rounded Corners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9048F8-7BD9-EDBD-116E-4F5D16A3DEC7}"/>
            </a:ext>
          </a:extLst>
        </xdr:cNvPr>
        <xdr:cNvSpPr/>
      </xdr:nvSpPr>
      <xdr:spPr>
        <a:xfrm>
          <a:off x="666750" y="43243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 editAs="oneCell">
    <xdr:from>
      <xdr:col>8</xdr:col>
      <xdr:colOff>400050</xdr:colOff>
      <xdr:row>2</xdr:row>
      <xdr:rowOff>438151</xdr:rowOff>
    </xdr:from>
    <xdr:to>
      <xdr:col>19</xdr:col>
      <xdr:colOff>460341</xdr:colOff>
      <xdr:row>20</xdr:row>
      <xdr:rowOff>95251</xdr:rowOff>
    </xdr:to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5C776DA-B50C-D389-E182-18654024F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819151"/>
          <a:ext cx="6765891" cy="381000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636250-1AF8-4EDD-8368-0E14535E4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F9C33C-B043-4538-B01D-249494AFA302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3849BE77-8B41-47AB-9A57-CAE4D5DBEEFD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C243B8C-F0CC-494B-B31F-7951276192A6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19CD14-6C31-45FE-A455-05C83E89A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5D7F40-F11A-4F85-B14B-E1F4396AEC6E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A577E699-3977-41DB-9FB8-0F61EA213102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BE2F3D0-C063-4D14-A007-D5C7D6302A1D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817A9F-B02C-459E-B9EE-3DBDF1D0E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E86A63-61EB-454D-935E-441472DF6BB3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D510EBD6-EA76-4D16-A364-A21FEBA2580F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B5CB213-D066-43CD-BAF1-4F284588E21B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7CBF21-E38A-4DA3-9276-A0D25C7E4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8B50268-ED9C-491C-886C-4DC996912EA2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BC06B405-4BF7-447A-A60D-DEB67C3A653C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D793A8D-AF2F-4C4C-B0B2-DB42EA73C9EF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DBDEDA-5985-4984-B0EF-0F8062546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10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6" name="Rectangle: Rounded Corner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901684F-5BC9-4D16-813D-78BF6743A659}"/>
            </a:ext>
          </a:extLst>
        </xdr:cNvPr>
        <xdr:cNvSpPr/>
      </xdr:nvSpPr>
      <xdr:spPr>
        <a:xfrm>
          <a:off x="4733925" y="34099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16" name="Arc 15">
          <a:extLst>
            <a:ext uri="{FF2B5EF4-FFF2-40B4-BE49-F238E27FC236}">
              <a16:creationId xmlns:a16="http://schemas.microsoft.com/office/drawing/2014/main" id="{21400D6D-F3FA-4FE6-9115-1312DC92489C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EDDD5943-54CA-CE6D-8F04-1A20E4C50AD6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A0E4F1-2D2D-48FE-BC87-67192637C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C194B9-E67A-4625-A803-4B7034C69824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A889BF30-A2E2-48FC-95BD-D83B2238FEC7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6209694-361B-4055-89FB-41CFDA84E1A9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B3E283-61A9-409B-9052-BD66054F7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03A4F1D-CD9B-41B0-9975-BCDE38C30737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A5BCD169-7363-4A5F-A1CE-AFD14BA8C033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A628FFE-5F27-4691-8460-831FD578B870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26EA22-EAE7-4F27-B282-E0A9051E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32DAF02-897D-465B-9062-E27054206840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971D1527-B8A6-486E-B1C9-23B985576904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8DAEEC5-7A45-4A95-A29A-94E242C8EAAD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8542CB-EA09-4B0C-AFBE-03AB98ECA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1B97EC-DBB5-49CB-8306-04EC1FA98F10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A1B812E7-8469-4D04-8A00-167CD4C324CD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234A182-06EE-43D7-9B42-11B0F02B57A7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962979-563E-417B-BE5F-59E59A299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7894126-FECA-4FF0-A250-8B0DEE2A1ABA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7F6E98B7-68EB-4EFF-8FCE-89D0C56D2456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07944EC-FAFB-4980-B68C-E4ACB0DEB137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A1BC1B-52FA-4994-BB40-70F2699E7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252DCC-C9D1-4A8B-8684-838DF26C9D05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E5D991F9-127A-4EC6-9933-11B8E30D3A0C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9B9D638-C790-482B-ABC3-6EA7BBD30B78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28575</xdr:colOff>
      <xdr:row>1</xdr:row>
      <xdr:rowOff>0</xdr:rowOff>
    </xdr:from>
    <xdr:to>
      <xdr:col>32</xdr:col>
      <xdr:colOff>323850</xdr:colOff>
      <xdr:row>1</xdr:row>
      <xdr:rowOff>332884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B6D1E9-C28B-4A9F-ADB7-9CC851AB01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6225" y="190500"/>
          <a:ext cx="2152650" cy="332884"/>
        </a:xfrm>
        <a:prstGeom prst="rect">
          <a:avLst/>
        </a:prstGeom>
      </xdr:spPr>
    </xdr:pic>
    <xdr:clientData/>
  </xdr:twoCellAnchor>
  <xdr:twoCellAnchor>
    <xdr:from>
      <xdr:col>8</xdr:col>
      <xdr:colOff>114300</xdr:colOff>
      <xdr:row>12</xdr:row>
      <xdr:rowOff>0</xdr:rowOff>
    </xdr:from>
    <xdr:to>
      <xdr:col>13</xdr:col>
      <xdr:colOff>247650</xdr:colOff>
      <xdr:row>14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76528B-FB0D-4E50-94AB-EC45E08053A9}"/>
            </a:ext>
          </a:extLst>
        </xdr:cNvPr>
        <xdr:cNvSpPr/>
      </xdr:nvSpPr>
      <xdr:spPr>
        <a:xfrm>
          <a:off x="4733925" y="2457450"/>
          <a:ext cx="1990725" cy="533400"/>
        </a:xfrm>
        <a:prstGeom prst="roundRect">
          <a:avLst/>
        </a:prstGeom>
        <a:solidFill>
          <a:srgbClr val="5C2E91"/>
        </a:solidFill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100" b="1"/>
            <a:t>Try</a:t>
          </a:r>
          <a:r>
            <a:rPr lang="de-DE" sz="1100" b="1" baseline="0"/>
            <a:t> Team Absence for Microsoft Teams</a:t>
          </a:r>
          <a:endParaRPr lang="de-DE" sz="1100" b="1"/>
        </a:p>
      </xdr:txBody>
    </xdr:sp>
    <xdr:clientData/>
  </xdr:twoCellAnchor>
  <xdr:twoCellAnchor>
    <xdr:from>
      <xdr:col>13</xdr:col>
      <xdr:colOff>257726</xdr:colOff>
      <xdr:row>8</xdr:row>
      <xdr:rowOff>13077</xdr:rowOff>
    </xdr:from>
    <xdr:to>
      <xdr:col>17</xdr:col>
      <xdr:colOff>118800</xdr:colOff>
      <xdr:row>14</xdr:row>
      <xdr:rowOff>55120</xdr:rowOff>
    </xdr:to>
    <xdr:sp macro="" textlink="">
      <xdr:nvSpPr>
        <xdr:cNvPr id="4" name="Arc 3">
          <a:extLst>
            <a:ext uri="{FF2B5EF4-FFF2-40B4-BE49-F238E27FC236}">
              <a16:creationId xmlns:a16="http://schemas.microsoft.com/office/drawing/2014/main" id="{D6835C48-3C97-44A1-9C69-F3F8E1F32B96}"/>
            </a:ext>
          </a:extLst>
        </xdr:cNvPr>
        <xdr:cNvSpPr/>
      </xdr:nvSpPr>
      <xdr:spPr>
        <a:xfrm rot="8140903">
          <a:off x="6734726" y="1699002"/>
          <a:ext cx="1346974" cy="1270768"/>
        </a:xfrm>
        <a:prstGeom prst="arc">
          <a:avLst>
            <a:gd name="adj1" fmla="val 17965986"/>
            <a:gd name="adj2" fmla="val 0"/>
          </a:avLst>
        </a:prstGeom>
        <a:ln w="38100">
          <a:solidFill>
            <a:srgbClr val="5C2E91"/>
          </a:solidFill>
          <a:headEnd type="none" w="med" len="med"/>
          <a:tailEnd type="triangle" w="med" len="med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oneCellAnchor>
    <xdr:from>
      <xdr:col>14</xdr:col>
      <xdr:colOff>266700</xdr:colOff>
      <xdr:row>12</xdr:row>
      <xdr:rowOff>95250</xdr:rowOff>
    </xdr:from>
    <xdr:ext cx="1205779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7E2DCCFE-6899-4F0C-8C6C-D77A542AC427}"/>
            </a:ext>
          </a:extLst>
        </xdr:cNvPr>
        <xdr:cNvSpPr txBox="1"/>
      </xdr:nvSpPr>
      <xdr:spPr>
        <a:xfrm>
          <a:off x="7115175" y="2552700"/>
          <a:ext cx="120577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DE" sz="1400" b="1">
              <a:solidFill>
                <a:srgbClr val="5C2E91"/>
              </a:solidFill>
            </a:rPr>
            <a:t>Start for free!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eam-absence.com/en/?mtm_campaign=exce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1AAD3-0B71-4C36-8487-2BA18287C787}">
  <sheetPr codeName="Sheet1">
    <tabColor theme="8" tint="0.79998168889431442"/>
    <pageSetUpPr fitToPage="1"/>
  </sheetPr>
  <dimension ref="B3:G28"/>
  <sheetViews>
    <sheetView showGridLines="0" tabSelected="1" workbookViewId="0">
      <selection activeCell="F10" sqref="F10"/>
    </sheetView>
  </sheetViews>
  <sheetFormatPr defaultRowHeight="15" x14ac:dyDescent="0.25"/>
  <cols>
    <col min="1" max="1" width="5.140625" customWidth="1"/>
    <col min="2" max="2" width="18.140625" customWidth="1"/>
  </cols>
  <sheetData>
    <row r="3" spans="2:3" ht="46.5" x14ac:dyDescent="0.7">
      <c r="B3" s="14" t="s">
        <v>1</v>
      </c>
    </row>
    <row r="4" spans="2:3" ht="34.5" x14ac:dyDescent="0.55000000000000004">
      <c r="B4" s="15" t="s">
        <v>2</v>
      </c>
    </row>
    <row r="6" spans="2:3" x14ac:dyDescent="0.25">
      <c r="B6" s="1" t="s">
        <v>4</v>
      </c>
      <c r="C6" s="16" t="s">
        <v>21</v>
      </c>
    </row>
    <row r="7" spans="2:3" x14ac:dyDescent="0.25">
      <c r="B7" s="1" t="s">
        <v>0</v>
      </c>
      <c r="C7" s="2">
        <v>2027</v>
      </c>
    </row>
    <row r="10" spans="2:3" ht="21" x14ac:dyDescent="0.35">
      <c r="B10" s="33" t="s">
        <v>20</v>
      </c>
    </row>
    <row r="11" spans="2:3" x14ac:dyDescent="0.25">
      <c r="B11" t="s">
        <v>17</v>
      </c>
    </row>
    <row r="13" spans="2:3" x14ac:dyDescent="0.25">
      <c r="B13" t="s">
        <v>13</v>
      </c>
    </row>
    <row r="14" spans="2:3" x14ac:dyDescent="0.25">
      <c r="B14" t="s">
        <v>14</v>
      </c>
    </row>
    <row r="15" spans="2:3" x14ac:dyDescent="0.25">
      <c r="B15" t="s">
        <v>15</v>
      </c>
    </row>
    <row r="16" spans="2:3" x14ac:dyDescent="0.25">
      <c r="B16" t="s">
        <v>16</v>
      </c>
    </row>
    <row r="23" spans="2:7" x14ac:dyDescent="0.25">
      <c r="C23" s="13"/>
      <c r="D23" s="13"/>
      <c r="E23" s="13"/>
      <c r="F23" s="13"/>
      <c r="G23" s="13"/>
    </row>
    <row r="24" spans="2:7" x14ac:dyDescent="0.25">
      <c r="B24" s="5" t="s">
        <v>19</v>
      </c>
    </row>
    <row r="25" spans="2:7" x14ac:dyDescent="0.25">
      <c r="B25" s="5" t="s">
        <v>18</v>
      </c>
    </row>
    <row r="26" spans="2:7" x14ac:dyDescent="0.25">
      <c r="B26" s="5"/>
    </row>
    <row r="27" spans="2:7" x14ac:dyDescent="0.25">
      <c r="B27" s="5" t="s">
        <v>22</v>
      </c>
    </row>
    <row r="28" spans="2:7" x14ac:dyDescent="0.25">
      <c r="B28" s="35" t="s">
        <v>3</v>
      </c>
    </row>
  </sheetData>
  <sheetProtection algorithmName="SHA-512" hashValue="o7HNIVyDDZRi6EGXGmvK4deE6cr5UJIJXYyO/2TZyz5+urt8ivYJ7WJD2ChThmiRR/Xp8uT7YGqdpR5Rzd8RJQ==" saltValue="uOOEuzwhTaF4itw561+NZg==" spinCount="100000" sheet="1" objects="1" scenarios="1"/>
  <hyperlinks>
    <hyperlink ref="B28" r:id="rId1" xr:uid="{D92D60D0-4865-491B-9DCA-77CB529B4C27}"/>
  </hyperlinks>
  <pageMargins left="0.7" right="0.7" top="0.75" bottom="0.75" header="0.3" footer="0.3"/>
  <pageSetup paperSize="9" fitToHeight="0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143B-3E4B-4120-A47F-21054241A2E9}">
  <sheetPr codeName="Sheet11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9</v>
      </c>
    </row>
    <row r="2" spans="2:33" s="19" customFormat="1" ht="26.25" x14ac:dyDescent="0.25">
      <c r="B2" s="34">
        <f>DATE(Year,B1,1)</f>
        <v>46631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46631</v>
      </c>
      <c r="D4" s="7">
        <f t="shared" ref="D4:AG4" si="0">D5</f>
        <v>46632</v>
      </c>
      <c r="E4" s="7">
        <f t="shared" si="0"/>
        <v>46633</v>
      </c>
      <c r="F4" s="7">
        <f t="shared" si="0"/>
        <v>46634</v>
      </c>
      <c r="G4" s="7">
        <f t="shared" si="0"/>
        <v>46635</v>
      </c>
      <c r="H4" s="7">
        <f t="shared" si="0"/>
        <v>46636</v>
      </c>
      <c r="I4" s="7">
        <f t="shared" si="0"/>
        <v>46637</v>
      </c>
      <c r="J4" s="7">
        <f t="shared" si="0"/>
        <v>46638</v>
      </c>
      <c r="K4" s="7">
        <f t="shared" si="0"/>
        <v>46639</v>
      </c>
      <c r="L4" s="7">
        <f t="shared" si="0"/>
        <v>46640</v>
      </c>
      <c r="M4" s="7">
        <f t="shared" si="0"/>
        <v>46641</v>
      </c>
      <c r="N4" s="7">
        <f t="shared" si="0"/>
        <v>46642</v>
      </c>
      <c r="O4" s="7">
        <f t="shared" si="0"/>
        <v>46643</v>
      </c>
      <c r="P4" s="7">
        <f t="shared" si="0"/>
        <v>46644</v>
      </c>
      <c r="Q4" s="7">
        <f t="shared" si="0"/>
        <v>46645</v>
      </c>
      <c r="R4" s="7">
        <f t="shared" si="0"/>
        <v>46646</v>
      </c>
      <c r="S4" s="7">
        <f t="shared" si="0"/>
        <v>46647</v>
      </c>
      <c r="T4" s="7">
        <f t="shared" si="0"/>
        <v>46648</v>
      </c>
      <c r="U4" s="7">
        <f t="shared" si="0"/>
        <v>46649</v>
      </c>
      <c r="V4" s="7">
        <f t="shared" si="0"/>
        <v>46650</v>
      </c>
      <c r="W4" s="7">
        <f t="shared" si="0"/>
        <v>46651</v>
      </c>
      <c r="X4" s="7">
        <f t="shared" si="0"/>
        <v>46652</v>
      </c>
      <c r="Y4" s="7">
        <f t="shared" si="0"/>
        <v>46653</v>
      </c>
      <c r="Z4" s="7">
        <f t="shared" si="0"/>
        <v>46654</v>
      </c>
      <c r="AA4" s="7">
        <f t="shared" si="0"/>
        <v>46655</v>
      </c>
      <c r="AB4" s="7">
        <f t="shared" si="0"/>
        <v>46656</v>
      </c>
      <c r="AC4" s="7">
        <f t="shared" si="0"/>
        <v>46657</v>
      </c>
      <c r="AD4" s="7">
        <f t="shared" si="0"/>
        <v>46658</v>
      </c>
      <c r="AE4" s="7">
        <f t="shared" si="0"/>
        <v>46659</v>
      </c>
      <c r="AF4" s="7">
        <f t="shared" si="0"/>
        <v>46660</v>
      </c>
      <c r="AG4" s="8" t="str">
        <f t="shared" si="0"/>
        <v/>
      </c>
    </row>
    <row r="5" spans="2:33" ht="15.75" thickBot="1" x14ac:dyDescent="0.3">
      <c r="B5" s="40"/>
      <c r="C5" s="9">
        <f>IF(DAY(DATE(Year,$B$1,1))=1, DATE(Year,$B$1,1), "")</f>
        <v>46631</v>
      </c>
      <c r="D5" s="9">
        <f>IF(DAY(DATE(Year,$B$1,2))=2, DATE(Year,$B$1,2), "")</f>
        <v>46632</v>
      </c>
      <c r="E5" s="9">
        <f>IF(DAY(DATE(Year,$B$1,3))=3, DATE(Year,$B$1,3), "")</f>
        <v>46633</v>
      </c>
      <c r="F5" s="9">
        <f>IF(DAY(DATE(Year,$B$1,4))=4, DATE(Year,$B$1,4), "")</f>
        <v>46634</v>
      </c>
      <c r="G5" s="9">
        <f>IF(DAY(DATE(Year,$B$1,5))=5, DATE(Year,$B$1,5), "")</f>
        <v>46635</v>
      </c>
      <c r="H5" s="9">
        <f>IF(DAY(DATE(Year,$B$1,6))=6, DATE(Year,$B$1,6), "")</f>
        <v>46636</v>
      </c>
      <c r="I5" s="9">
        <f>IF(DAY(DATE(Year,$B$1,7))=7, DATE(Year,$B$1,7), "")</f>
        <v>46637</v>
      </c>
      <c r="J5" s="9">
        <f>IF(DAY(DATE(Year,$B$1,8))=8, DATE(Year,$B$1,8), "")</f>
        <v>46638</v>
      </c>
      <c r="K5" s="9">
        <f>IF(DAY(DATE(Year,$B$1,9))=9, DATE(Year,$B$1,9), "")</f>
        <v>46639</v>
      </c>
      <c r="L5" s="9">
        <f>IF(DAY(DATE(Year,$B$1,10))=10, DATE(Year,$B$1,10), "")</f>
        <v>46640</v>
      </c>
      <c r="M5" s="9">
        <f>IF(DAY(DATE(Year,$B$1,11))=11, DATE(Year,$B$1,11), "")</f>
        <v>46641</v>
      </c>
      <c r="N5" s="9">
        <f>IF(DAY(DATE(Year,$B$1,12))=12, DATE(Year,$B$1,12), "")</f>
        <v>46642</v>
      </c>
      <c r="O5" s="9">
        <f>IF(DAY(DATE(Year,$B$1,13))=13, DATE(Year,$B$1,13), "")</f>
        <v>46643</v>
      </c>
      <c r="P5" s="9">
        <f>IF(DAY(DATE(Year,$B$1,14))=14, DATE(Year,$B$1,14), "")</f>
        <v>46644</v>
      </c>
      <c r="Q5" s="9">
        <f>IF(DAY(DATE(Year,$B$1,15))=15, DATE(Year,$B$1,15), "")</f>
        <v>46645</v>
      </c>
      <c r="R5" s="9">
        <f>IF(DAY(DATE(Year,$B$1,16))=16, DATE(Year,$B$1,16), "")</f>
        <v>46646</v>
      </c>
      <c r="S5" s="9">
        <f>IF(DAY(DATE(Year,$B$1,17))=17, DATE(Year,$B$1,17), "")</f>
        <v>46647</v>
      </c>
      <c r="T5" s="9">
        <f>IF(DAY(DATE(Year,$B$1,18))=18, DATE(Year,$B$1,18), "")</f>
        <v>46648</v>
      </c>
      <c r="U5" s="9">
        <f>IF(DAY(DATE(Year,$B$1,19))=19, DATE(Year,$B$1,19), "")</f>
        <v>46649</v>
      </c>
      <c r="V5" s="9">
        <f>IF(DAY(DATE(Year,$B$1,20))=20, DATE(Year,$B$1,20), "")</f>
        <v>46650</v>
      </c>
      <c r="W5" s="9">
        <f>IF(DAY(DATE(Year,$B$1,21))=21, DATE(Year,$B$1,21), "")</f>
        <v>46651</v>
      </c>
      <c r="X5" s="9">
        <f>IF(DAY(DATE(Year,$B$1,22))=22, DATE(Year,$B$1,22), "")</f>
        <v>46652</v>
      </c>
      <c r="Y5" s="9">
        <f>IF(DAY(DATE(Year,$B$1,23))=23, DATE(Year,$B$1,23), "")</f>
        <v>46653</v>
      </c>
      <c r="Z5" s="9">
        <f>IF(DAY(DATE(Year,$B$1,24))=24, DATE(Year,$B$1,24), "")</f>
        <v>46654</v>
      </c>
      <c r="AA5" s="9">
        <f>IF(DAY(DATE(Year,$B$1,25))=25, DATE(Year,$B$1,25), "")</f>
        <v>46655</v>
      </c>
      <c r="AB5" s="9">
        <f>IF(DAY(DATE(Year,$B$1,26))=26, DATE(Year,$B$1,26), "")</f>
        <v>46656</v>
      </c>
      <c r="AC5" s="9">
        <f>IF(DAY(DATE(Year,$B$1,27))=27, DATE(Year,$B$1,27), "")</f>
        <v>46657</v>
      </c>
      <c r="AD5" s="9">
        <f>IF(DAY(DATE(Year,$B$1,28))=28, DATE(Year,$B$1,28), "")</f>
        <v>46658</v>
      </c>
      <c r="AE5" s="9">
        <f>IF(DAY(DATE(Year,$B$1,29))=29, DATE(Year,$B$1,29), "")</f>
        <v>46659</v>
      </c>
      <c r="AF5" s="9">
        <f>IF(DAY(DATE(Year,$B$1,30))=30, DATE(Year,$B$1,30), "")</f>
        <v>46660</v>
      </c>
      <c r="AG5" s="10" t="str">
        <f>IF(DAY(DATE(Year,$B$1,31))=31, DATE(Year,$B$1,31), "")</f>
        <v/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XuX2S48V7tc64/2UAkKxSpPw2cJn4w8gkjwXNc5bsTmr0uIIu8PExcs+t6kJdLjFsQDtjh4vyqelG3fU6kKFfA==" saltValue="xDcfMX4e+EYh+xQxkRBm0g==" spinCount="100000" sheet="1" objects="1" scenarios="1"/>
  <mergeCells count="1">
    <mergeCell ref="B4:B5"/>
  </mergeCells>
  <conditionalFormatting sqref="C4:AG5">
    <cfRule type="expression" dxfId="11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10" priority="1" operator="equal">
      <formula>"O"</formula>
    </cfRule>
    <cfRule type="cellIs" dxfId="9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943ED2-E476-4FCF-8AD5-48D783D3B799}">
          <x14:formula1>
            <xm:f>Data!$B$3:$B$4</xm:f>
          </x14:formula1>
          <xm:sqref>C6:AG10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C30E7-1F50-4657-AE5B-FE9EEC426939}">
  <sheetPr codeName="Sheet12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10</v>
      </c>
    </row>
    <row r="2" spans="2:33" s="19" customFormat="1" ht="26.25" x14ac:dyDescent="0.25">
      <c r="B2" s="34">
        <f>DATE(Year,B1,1)</f>
        <v>46661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46661</v>
      </c>
      <c r="D4" s="7">
        <f t="shared" ref="D4:AG4" si="0">D5</f>
        <v>46662</v>
      </c>
      <c r="E4" s="7">
        <f t="shared" si="0"/>
        <v>46663</v>
      </c>
      <c r="F4" s="7">
        <f t="shared" si="0"/>
        <v>46664</v>
      </c>
      <c r="G4" s="7">
        <f t="shared" si="0"/>
        <v>46665</v>
      </c>
      <c r="H4" s="7">
        <f t="shared" si="0"/>
        <v>46666</v>
      </c>
      <c r="I4" s="7">
        <f t="shared" si="0"/>
        <v>46667</v>
      </c>
      <c r="J4" s="7">
        <f t="shared" si="0"/>
        <v>46668</v>
      </c>
      <c r="K4" s="7">
        <f t="shared" si="0"/>
        <v>46669</v>
      </c>
      <c r="L4" s="7">
        <f t="shared" si="0"/>
        <v>46670</v>
      </c>
      <c r="M4" s="7">
        <f t="shared" si="0"/>
        <v>46671</v>
      </c>
      <c r="N4" s="7">
        <f t="shared" si="0"/>
        <v>46672</v>
      </c>
      <c r="O4" s="7">
        <f t="shared" si="0"/>
        <v>46673</v>
      </c>
      <c r="P4" s="7">
        <f t="shared" si="0"/>
        <v>46674</v>
      </c>
      <c r="Q4" s="7">
        <f t="shared" si="0"/>
        <v>46675</v>
      </c>
      <c r="R4" s="7">
        <f t="shared" si="0"/>
        <v>46676</v>
      </c>
      <c r="S4" s="7">
        <f t="shared" si="0"/>
        <v>46677</v>
      </c>
      <c r="T4" s="7">
        <f t="shared" si="0"/>
        <v>46678</v>
      </c>
      <c r="U4" s="7">
        <f t="shared" si="0"/>
        <v>46679</v>
      </c>
      <c r="V4" s="7">
        <f t="shared" si="0"/>
        <v>46680</v>
      </c>
      <c r="W4" s="7">
        <f t="shared" si="0"/>
        <v>46681</v>
      </c>
      <c r="X4" s="7">
        <f t="shared" si="0"/>
        <v>46682</v>
      </c>
      <c r="Y4" s="7">
        <f t="shared" si="0"/>
        <v>46683</v>
      </c>
      <c r="Z4" s="7">
        <f t="shared" si="0"/>
        <v>46684</v>
      </c>
      <c r="AA4" s="7">
        <f t="shared" si="0"/>
        <v>46685</v>
      </c>
      <c r="AB4" s="7">
        <f t="shared" si="0"/>
        <v>46686</v>
      </c>
      <c r="AC4" s="7">
        <f t="shared" si="0"/>
        <v>46687</v>
      </c>
      <c r="AD4" s="7">
        <f t="shared" si="0"/>
        <v>46688</v>
      </c>
      <c r="AE4" s="7">
        <f t="shared" si="0"/>
        <v>46689</v>
      </c>
      <c r="AF4" s="7">
        <f t="shared" si="0"/>
        <v>46690</v>
      </c>
      <c r="AG4" s="8">
        <f t="shared" si="0"/>
        <v>46691</v>
      </c>
    </row>
    <row r="5" spans="2:33" ht="15.75" thickBot="1" x14ac:dyDescent="0.3">
      <c r="B5" s="40"/>
      <c r="C5" s="9">
        <f>IF(DAY(DATE(Year,$B$1,1))=1, DATE(Year,$B$1,1), "")</f>
        <v>46661</v>
      </c>
      <c r="D5" s="9">
        <f>IF(DAY(DATE(Year,$B$1,2))=2, DATE(Year,$B$1,2), "")</f>
        <v>46662</v>
      </c>
      <c r="E5" s="9">
        <f>IF(DAY(DATE(Year,$B$1,3))=3, DATE(Year,$B$1,3), "")</f>
        <v>46663</v>
      </c>
      <c r="F5" s="9">
        <f>IF(DAY(DATE(Year,$B$1,4))=4, DATE(Year,$B$1,4), "")</f>
        <v>46664</v>
      </c>
      <c r="G5" s="9">
        <f>IF(DAY(DATE(Year,$B$1,5))=5, DATE(Year,$B$1,5), "")</f>
        <v>46665</v>
      </c>
      <c r="H5" s="9">
        <f>IF(DAY(DATE(Year,$B$1,6))=6, DATE(Year,$B$1,6), "")</f>
        <v>46666</v>
      </c>
      <c r="I5" s="9">
        <f>IF(DAY(DATE(Year,$B$1,7))=7, DATE(Year,$B$1,7), "")</f>
        <v>46667</v>
      </c>
      <c r="J5" s="9">
        <f>IF(DAY(DATE(Year,$B$1,8))=8, DATE(Year,$B$1,8), "")</f>
        <v>46668</v>
      </c>
      <c r="K5" s="9">
        <f>IF(DAY(DATE(Year,$B$1,9))=9, DATE(Year,$B$1,9), "")</f>
        <v>46669</v>
      </c>
      <c r="L5" s="9">
        <f>IF(DAY(DATE(Year,$B$1,10))=10, DATE(Year,$B$1,10), "")</f>
        <v>46670</v>
      </c>
      <c r="M5" s="9">
        <f>IF(DAY(DATE(Year,$B$1,11))=11, DATE(Year,$B$1,11), "")</f>
        <v>46671</v>
      </c>
      <c r="N5" s="9">
        <f>IF(DAY(DATE(Year,$B$1,12))=12, DATE(Year,$B$1,12), "")</f>
        <v>46672</v>
      </c>
      <c r="O5" s="9">
        <f>IF(DAY(DATE(Year,$B$1,13))=13, DATE(Year,$B$1,13), "")</f>
        <v>46673</v>
      </c>
      <c r="P5" s="9">
        <f>IF(DAY(DATE(Year,$B$1,14))=14, DATE(Year,$B$1,14), "")</f>
        <v>46674</v>
      </c>
      <c r="Q5" s="9">
        <f>IF(DAY(DATE(Year,$B$1,15))=15, DATE(Year,$B$1,15), "")</f>
        <v>46675</v>
      </c>
      <c r="R5" s="9">
        <f>IF(DAY(DATE(Year,$B$1,16))=16, DATE(Year,$B$1,16), "")</f>
        <v>46676</v>
      </c>
      <c r="S5" s="9">
        <f>IF(DAY(DATE(Year,$B$1,17))=17, DATE(Year,$B$1,17), "")</f>
        <v>46677</v>
      </c>
      <c r="T5" s="9">
        <f>IF(DAY(DATE(Year,$B$1,18))=18, DATE(Year,$B$1,18), "")</f>
        <v>46678</v>
      </c>
      <c r="U5" s="9">
        <f>IF(DAY(DATE(Year,$B$1,19))=19, DATE(Year,$B$1,19), "")</f>
        <v>46679</v>
      </c>
      <c r="V5" s="9">
        <f>IF(DAY(DATE(Year,$B$1,20))=20, DATE(Year,$B$1,20), "")</f>
        <v>46680</v>
      </c>
      <c r="W5" s="9">
        <f>IF(DAY(DATE(Year,$B$1,21))=21, DATE(Year,$B$1,21), "")</f>
        <v>46681</v>
      </c>
      <c r="X5" s="9">
        <f>IF(DAY(DATE(Year,$B$1,22))=22, DATE(Year,$B$1,22), "")</f>
        <v>46682</v>
      </c>
      <c r="Y5" s="9">
        <f>IF(DAY(DATE(Year,$B$1,23))=23, DATE(Year,$B$1,23), "")</f>
        <v>46683</v>
      </c>
      <c r="Z5" s="9">
        <f>IF(DAY(DATE(Year,$B$1,24))=24, DATE(Year,$B$1,24), "")</f>
        <v>46684</v>
      </c>
      <c r="AA5" s="9">
        <f>IF(DAY(DATE(Year,$B$1,25))=25, DATE(Year,$B$1,25), "")</f>
        <v>46685</v>
      </c>
      <c r="AB5" s="9">
        <f>IF(DAY(DATE(Year,$B$1,26))=26, DATE(Year,$B$1,26), "")</f>
        <v>46686</v>
      </c>
      <c r="AC5" s="9">
        <f>IF(DAY(DATE(Year,$B$1,27))=27, DATE(Year,$B$1,27), "")</f>
        <v>46687</v>
      </c>
      <c r="AD5" s="9">
        <f>IF(DAY(DATE(Year,$B$1,28))=28, DATE(Year,$B$1,28), "")</f>
        <v>46688</v>
      </c>
      <c r="AE5" s="9">
        <f>IF(DAY(DATE(Year,$B$1,29))=29, DATE(Year,$B$1,29), "")</f>
        <v>46689</v>
      </c>
      <c r="AF5" s="9">
        <f>IF(DAY(DATE(Year,$B$1,30))=30, DATE(Year,$B$1,30), "")</f>
        <v>46690</v>
      </c>
      <c r="AG5" s="10">
        <f>IF(DAY(DATE(Year,$B$1,31))=31, DATE(Year,$B$1,31), "")</f>
        <v>46691</v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C7/aRGR4lfli4ZVOBiW/iMuzMl+b9gKDJr8MyqLwGaYb/uLvp4ma5K0j4Npx/bt1+7FnXHhqYpVH1a7R3JL+OA==" saltValue="wnzniuhgj40eBdWOgxs4gA==" spinCount="100000" sheet="1" objects="1" scenarios="1"/>
  <mergeCells count="1">
    <mergeCell ref="B4:B5"/>
  </mergeCells>
  <conditionalFormatting sqref="C4:AG5">
    <cfRule type="expression" dxfId="8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7" priority="1" operator="equal">
      <formula>"O"</formula>
    </cfRule>
    <cfRule type="cellIs" dxfId="6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3FC2BF-3ADC-41DD-90B2-8FE186A0F7B1}">
          <x14:formula1>
            <xm:f>Data!$B$3:$B$4</xm:f>
          </x14:formula1>
          <xm:sqref>C6:AG10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E53B-A2B4-4B72-A00D-9F4DD85BC3D9}">
  <sheetPr codeName="Sheet13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11</v>
      </c>
    </row>
    <row r="2" spans="2:33" s="19" customFormat="1" ht="26.25" x14ac:dyDescent="0.25">
      <c r="B2" s="34">
        <f>DATE(Year,B1,1)</f>
        <v>46692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46692</v>
      </c>
      <c r="D4" s="7">
        <f t="shared" ref="D4:AG4" si="0">D5</f>
        <v>46693</v>
      </c>
      <c r="E4" s="7">
        <f t="shared" si="0"/>
        <v>46694</v>
      </c>
      <c r="F4" s="7">
        <f t="shared" si="0"/>
        <v>46695</v>
      </c>
      <c r="G4" s="7">
        <f t="shared" si="0"/>
        <v>46696</v>
      </c>
      <c r="H4" s="7">
        <f t="shared" si="0"/>
        <v>46697</v>
      </c>
      <c r="I4" s="7">
        <f t="shared" si="0"/>
        <v>46698</v>
      </c>
      <c r="J4" s="7">
        <f t="shared" si="0"/>
        <v>46699</v>
      </c>
      <c r="K4" s="7">
        <f t="shared" si="0"/>
        <v>46700</v>
      </c>
      <c r="L4" s="7">
        <f t="shared" si="0"/>
        <v>46701</v>
      </c>
      <c r="M4" s="7">
        <f t="shared" si="0"/>
        <v>46702</v>
      </c>
      <c r="N4" s="7">
        <f t="shared" si="0"/>
        <v>46703</v>
      </c>
      <c r="O4" s="7">
        <f t="shared" si="0"/>
        <v>46704</v>
      </c>
      <c r="P4" s="7">
        <f t="shared" si="0"/>
        <v>46705</v>
      </c>
      <c r="Q4" s="7">
        <f t="shared" si="0"/>
        <v>46706</v>
      </c>
      <c r="R4" s="7">
        <f t="shared" si="0"/>
        <v>46707</v>
      </c>
      <c r="S4" s="7">
        <f t="shared" si="0"/>
        <v>46708</v>
      </c>
      <c r="T4" s="7">
        <f t="shared" si="0"/>
        <v>46709</v>
      </c>
      <c r="U4" s="7">
        <f t="shared" si="0"/>
        <v>46710</v>
      </c>
      <c r="V4" s="7">
        <f t="shared" si="0"/>
        <v>46711</v>
      </c>
      <c r="W4" s="7">
        <f t="shared" si="0"/>
        <v>46712</v>
      </c>
      <c r="X4" s="7">
        <f t="shared" si="0"/>
        <v>46713</v>
      </c>
      <c r="Y4" s="7">
        <f t="shared" si="0"/>
        <v>46714</v>
      </c>
      <c r="Z4" s="7">
        <f t="shared" si="0"/>
        <v>46715</v>
      </c>
      <c r="AA4" s="7">
        <f t="shared" si="0"/>
        <v>46716</v>
      </c>
      <c r="AB4" s="7">
        <f t="shared" si="0"/>
        <v>46717</v>
      </c>
      <c r="AC4" s="7">
        <f t="shared" si="0"/>
        <v>46718</v>
      </c>
      <c r="AD4" s="7">
        <f t="shared" si="0"/>
        <v>46719</v>
      </c>
      <c r="AE4" s="7">
        <f t="shared" si="0"/>
        <v>46720</v>
      </c>
      <c r="AF4" s="7">
        <f t="shared" si="0"/>
        <v>46721</v>
      </c>
      <c r="AG4" s="8" t="str">
        <f t="shared" si="0"/>
        <v/>
      </c>
    </row>
    <row r="5" spans="2:33" ht="15.75" thickBot="1" x14ac:dyDescent="0.3">
      <c r="B5" s="40"/>
      <c r="C5" s="9">
        <f>IF(DAY(DATE(Year,$B$1,1))=1, DATE(Year,$B$1,1), "")</f>
        <v>46692</v>
      </c>
      <c r="D5" s="9">
        <f>IF(DAY(DATE(Year,$B$1,2))=2, DATE(Year,$B$1,2), "")</f>
        <v>46693</v>
      </c>
      <c r="E5" s="9">
        <f>IF(DAY(DATE(Year,$B$1,3))=3, DATE(Year,$B$1,3), "")</f>
        <v>46694</v>
      </c>
      <c r="F5" s="9">
        <f>IF(DAY(DATE(Year,$B$1,4))=4, DATE(Year,$B$1,4), "")</f>
        <v>46695</v>
      </c>
      <c r="G5" s="9">
        <f>IF(DAY(DATE(Year,$B$1,5))=5, DATE(Year,$B$1,5), "")</f>
        <v>46696</v>
      </c>
      <c r="H5" s="9">
        <f>IF(DAY(DATE(Year,$B$1,6))=6, DATE(Year,$B$1,6), "")</f>
        <v>46697</v>
      </c>
      <c r="I5" s="9">
        <f>IF(DAY(DATE(Year,$B$1,7))=7, DATE(Year,$B$1,7), "")</f>
        <v>46698</v>
      </c>
      <c r="J5" s="9">
        <f>IF(DAY(DATE(Year,$B$1,8))=8, DATE(Year,$B$1,8), "")</f>
        <v>46699</v>
      </c>
      <c r="K5" s="9">
        <f>IF(DAY(DATE(Year,$B$1,9))=9, DATE(Year,$B$1,9), "")</f>
        <v>46700</v>
      </c>
      <c r="L5" s="9">
        <f>IF(DAY(DATE(Year,$B$1,10))=10, DATE(Year,$B$1,10), "")</f>
        <v>46701</v>
      </c>
      <c r="M5" s="9">
        <f>IF(DAY(DATE(Year,$B$1,11))=11, DATE(Year,$B$1,11), "")</f>
        <v>46702</v>
      </c>
      <c r="N5" s="9">
        <f>IF(DAY(DATE(Year,$B$1,12))=12, DATE(Year,$B$1,12), "")</f>
        <v>46703</v>
      </c>
      <c r="O5" s="9">
        <f>IF(DAY(DATE(Year,$B$1,13))=13, DATE(Year,$B$1,13), "")</f>
        <v>46704</v>
      </c>
      <c r="P5" s="9">
        <f>IF(DAY(DATE(Year,$B$1,14))=14, DATE(Year,$B$1,14), "")</f>
        <v>46705</v>
      </c>
      <c r="Q5" s="9">
        <f>IF(DAY(DATE(Year,$B$1,15))=15, DATE(Year,$B$1,15), "")</f>
        <v>46706</v>
      </c>
      <c r="R5" s="9">
        <f>IF(DAY(DATE(Year,$B$1,16))=16, DATE(Year,$B$1,16), "")</f>
        <v>46707</v>
      </c>
      <c r="S5" s="9">
        <f>IF(DAY(DATE(Year,$B$1,17))=17, DATE(Year,$B$1,17), "")</f>
        <v>46708</v>
      </c>
      <c r="T5" s="9">
        <f>IF(DAY(DATE(Year,$B$1,18))=18, DATE(Year,$B$1,18), "")</f>
        <v>46709</v>
      </c>
      <c r="U5" s="9">
        <f>IF(DAY(DATE(Year,$B$1,19))=19, DATE(Year,$B$1,19), "")</f>
        <v>46710</v>
      </c>
      <c r="V5" s="9">
        <f>IF(DAY(DATE(Year,$B$1,20))=20, DATE(Year,$B$1,20), "")</f>
        <v>46711</v>
      </c>
      <c r="W5" s="9">
        <f>IF(DAY(DATE(Year,$B$1,21))=21, DATE(Year,$B$1,21), "")</f>
        <v>46712</v>
      </c>
      <c r="X5" s="9">
        <f>IF(DAY(DATE(Year,$B$1,22))=22, DATE(Year,$B$1,22), "")</f>
        <v>46713</v>
      </c>
      <c r="Y5" s="9">
        <f>IF(DAY(DATE(Year,$B$1,23))=23, DATE(Year,$B$1,23), "")</f>
        <v>46714</v>
      </c>
      <c r="Z5" s="9">
        <f>IF(DAY(DATE(Year,$B$1,24))=24, DATE(Year,$B$1,24), "")</f>
        <v>46715</v>
      </c>
      <c r="AA5" s="9">
        <f>IF(DAY(DATE(Year,$B$1,25))=25, DATE(Year,$B$1,25), "")</f>
        <v>46716</v>
      </c>
      <c r="AB5" s="9">
        <f>IF(DAY(DATE(Year,$B$1,26))=26, DATE(Year,$B$1,26), "")</f>
        <v>46717</v>
      </c>
      <c r="AC5" s="9">
        <f>IF(DAY(DATE(Year,$B$1,27))=27, DATE(Year,$B$1,27), "")</f>
        <v>46718</v>
      </c>
      <c r="AD5" s="9">
        <f>IF(DAY(DATE(Year,$B$1,28))=28, DATE(Year,$B$1,28), "")</f>
        <v>46719</v>
      </c>
      <c r="AE5" s="9">
        <f>IF(DAY(DATE(Year,$B$1,29))=29, DATE(Year,$B$1,29), "")</f>
        <v>46720</v>
      </c>
      <c r="AF5" s="9">
        <f>IF(DAY(DATE(Year,$B$1,30))=30, DATE(Year,$B$1,30), "")</f>
        <v>46721</v>
      </c>
      <c r="AG5" s="10" t="str">
        <f>IF(DAY(DATE(Year,$B$1,31))=31, DATE(Year,$B$1,31), "")</f>
        <v/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I19pkyNObmwc0Rm4E7Jm8j4D3rSJW1izEWUlzD9Ai2Mcp6/TYAXtWsEOrVpxXalaSC88ek7Mh7zp+sFB6SrwbA==" saltValue="H/xH+NMXNpEzesiIGGF4Qg==" spinCount="100000" sheet="1" objects="1" scenarios="1"/>
  <mergeCells count="1">
    <mergeCell ref="B4:B5"/>
  </mergeCells>
  <conditionalFormatting sqref="C4:AG5">
    <cfRule type="expression" dxfId="5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4" priority="1" operator="equal">
      <formula>"O"</formula>
    </cfRule>
    <cfRule type="cellIs" dxfId="3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AACEB7-2CFB-4C8F-8EBA-9F81B4A0B6F3}">
          <x14:formula1>
            <xm:f>Data!$B$3:$B$4</xm:f>
          </x14:formula1>
          <xm:sqref>C6:AG10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1B37-B077-43E8-846C-1EF5AAA4B57E}">
  <sheetPr codeName="Sheet14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12</v>
      </c>
    </row>
    <row r="2" spans="2:33" s="19" customFormat="1" ht="26.25" x14ac:dyDescent="0.25">
      <c r="B2" s="34">
        <f>DATE(Year,B1,1)</f>
        <v>46722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46722</v>
      </c>
      <c r="D4" s="7">
        <f t="shared" ref="D4:AG4" si="0">D5</f>
        <v>46723</v>
      </c>
      <c r="E4" s="7">
        <f t="shared" si="0"/>
        <v>46724</v>
      </c>
      <c r="F4" s="7">
        <f t="shared" si="0"/>
        <v>46725</v>
      </c>
      <c r="G4" s="7">
        <f t="shared" si="0"/>
        <v>46726</v>
      </c>
      <c r="H4" s="7">
        <f t="shared" si="0"/>
        <v>46727</v>
      </c>
      <c r="I4" s="7">
        <f t="shared" si="0"/>
        <v>46728</v>
      </c>
      <c r="J4" s="7">
        <f t="shared" si="0"/>
        <v>46729</v>
      </c>
      <c r="K4" s="7">
        <f t="shared" si="0"/>
        <v>46730</v>
      </c>
      <c r="L4" s="7">
        <f t="shared" si="0"/>
        <v>46731</v>
      </c>
      <c r="M4" s="7">
        <f t="shared" si="0"/>
        <v>46732</v>
      </c>
      <c r="N4" s="7">
        <f t="shared" si="0"/>
        <v>46733</v>
      </c>
      <c r="O4" s="7">
        <f t="shared" si="0"/>
        <v>46734</v>
      </c>
      <c r="P4" s="7">
        <f t="shared" si="0"/>
        <v>46735</v>
      </c>
      <c r="Q4" s="7">
        <f t="shared" si="0"/>
        <v>46736</v>
      </c>
      <c r="R4" s="7">
        <f t="shared" si="0"/>
        <v>46737</v>
      </c>
      <c r="S4" s="7">
        <f t="shared" si="0"/>
        <v>46738</v>
      </c>
      <c r="T4" s="7">
        <f t="shared" si="0"/>
        <v>46739</v>
      </c>
      <c r="U4" s="7">
        <f t="shared" si="0"/>
        <v>46740</v>
      </c>
      <c r="V4" s="7">
        <f t="shared" si="0"/>
        <v>46741</v>
      </c>
      <c r="W4" s="7">
        <f t="shared" si="0"/>
        <v>46742</v>
      </c>
      <c r="X4" s="7">
        <f t="shared" si="0"/>
        <v>46743</v>
      </c>
      <c r="Y4" s="7">
        <f t="shared" si="0"/>
        <v>46744</v>
      </c>
      <c r="Z4" s="7">
        <f t="shared" si="0"/>
        <v>46745</v>
      </c>
      <c r="AA4" s="7">
        <f t="shared" si="0"/>
        <v>46746</v>
      </c>
      <c r="AB4" s="7">
        <f t="shared" si="0"/>
        <v>46747</v>
      </c>
      <c r="AC4" s="7">
        <f t="shared" si="0"/>
        <v>46748</v>
      </c>
      <c r="AD4" s="7">
        <f t="shared" si="0"/>
        <v>46749</v>
      </c>
      <c r="AE4" s="7">
        <f t="shared" si="0"/>
        <v>46750</v>
      </c>
      <c r="AF4" s="7">
        <f t="shared" si="0"/>
        <v>46751</v>
      </c>
      <c r="AG4" s="8">
        <f t="shared" si="0"/>
        <v>46752</v>
      </c>
    </row>
    <row r="5" spans="2:33" ht="15.75" thickBot="1" x14ac:dyDescent="0.3">
      <c r="B5" s="40"/>
      <c r="C5" s="9">
        <f>IF(DAY(DATE(Year,$B$1,1))=1, DATE(Year,$B$1,1), "")</f>
        <v>46722</v>
      </c>
      <c r="D5" s="9">
        <f>IF(DAY(DATE(Year,$B$1,2))=2, DATE(Year,$B$1,2), "")</f>
        <v>46723</v>
      </c>
      <c r="E5" s="9">
        <f>IF(DAY(DATE(Year,$B$1,3))=3, DATE(Year,$B$1,3), "")</f>
        <v>46724</v>
      </c>
      <c r="F5" s="9">
        <f>IF(DAY(DATE(Year,$B$1,4))=4, DATE(Year,$B$1,4), "")</f>
        <v>46725</v>
      </c>
      <c r="G5" s="9">
        <f>IF(DAY(DATE(Year,$B$1,5))=5, DATE(Year,$B$1,5), "")</f>
        <v>46726</v>
      </c>
      <c r="H5" s="9">
        <f>IF(DAY(DATE(Year,$B$1,6))=6, DATE(Year,$B$1,6), "")</f>
        <v>46727</v>
      </c>
      <c r="I5" s="9">
        <f>IF(DAY(DATE(Year,$B$1,7))=7, DATE(Year,$B$1,7), "")</f>
        <v>46728</v>
      </c>
      <c r="J5" s="9">
        <f>IF(DAY(DATE(Year,$B$1,8))=8, DATE(Year,$B$1,8), "")</f>
        <v>46729</v>
      </c>
      <c r="K5" s="9">
        <f>IF(DAY(DATE(Year,$B$1,9))=9, DATE(Year,$B$1,9), "")</f>
        <v>46730</v>
      </c>
      <c r="L5" s="9">
        <f>IF(DAY(DATE(Year,$B$1,10))=10, DATE(Year,$B$1,10), "")</f>
        <v>46731</v>
      </c>
      <c r="M5" s="9">
        <f>IF(DAY(DATE(Year,$B$1,11))=11, DATE(Year,$B$1,11), "")</f>
        <v>46732</v>
      </c>
      <c r="N5" s="9">
        <f>IF(DAY(DATE(Year,$B$1,12))=12, DATE(Year,$B$1,12), "")</f>
        <v>46733</v>
      </c>
      <c r="O5" s="9">
        <f>IF(DAY(DATE(Year,$B$1,13))=13, DATE(Year,$B$1,13), "")</f>
        <v>46734</v>
      </c>
      <c r="P5" s="9">
        <f>IF(DAY(DATE(Year,$B$1,14))=14, DATE(Year,$B$1,14), "")</f>
        <v>46735</v>
      </c>
      <c r="Q5" s="9">
        <f>IF(DAY(DATE(Year,$B$1,15))=15, DATE(Year,$B$1,15), "")</f>
        <v>46736</v>
      </c>
      <c r="R5" s="9">
        <f>IF(DAY(DATE(Year,$B$1,16))=16, DATE(Year,$B$1,16), "")</f>
        <v>46737</v>
      </c>
      <c r="S5" s="9">
        <f>IF(DAY(DATE(Year,$B$1,17))=17, DATE(Year,$B$1,17), "")</f>
        <v>46738</v>
      </c>
      <c r="T5" s="9">
        <f>IF(DAY(DATE(Year,$B$1,18))=18, DATE(Year,$B$1,18), "")</f>
        <v>46739</v>
      </c>
      <c r="U5" s="9">
        <f>IF(DAY(DATE(Year,$B$1,19))=19, DATE(Year,$B$1,19), "")</f>
        <v>46740</v>
      </c>
      <c r="V5" s="9">
        <f>IF(DAY(DATE(Year,$B$1,20))=20, DATE(Year,$B$1,20), "")</f>
        <v>46741</v>
      </c>
      <c r="W5" s="9">
        <f>IF(DAY(DATE(Year,$B$1,21))=21, DATE(Year,$B$1,21), "")</f>
        <v>46742</v>
      </c>
      <c r="X5" s="9">
        <f>IF(DAY(DATE(Year,$B$1,22))=22, DATE(Year,$B$1,22), "")</f>
        <v>46743</v>
      </c>
      <c r="Y5" s="9">
        <f>IF(DAY(DATE(Year,$B$1,23))=23, DATE(Year,$B$1,23), "")</f>
        <v>46744</v>
      </c>
      <c r="Z5" s="9">
        <f>IF(DAY(DATE(Year,$B$1,24))=24, DATE(Year,$B$1,24), "")</f>
        <v>46745</v>
      </c>
      <c r="AA5" s="9">
        <f>IF(DAY(DATE(Year,$B$1,25))=25, DATE(Year,$B$1,25), "")</f>
        <v>46746</v>
      </c>
      <c r="AB5" s="9">
        <f>IF(DAY(DATE(Year,$B$1,26))=26, DATE(Year,$B$1,26), "")</f>
        <v>46747</v>
      </c>
      <c r="AC5" s="9">
        <f>IF(DAY(DATE(Year,$B$1,27))=27, DATE(Year,$B$1,27), "")</f>
        <v>46748</v>
      </c>
      <c r="AD5" s="9">
        <f>IF(DAY(DATE(Year,$B$1,28))=28, DATE(Year,$B$1,28), "")</f>
        <v>46749</v>
      </c>
      <c r="AE5" s="9">
        <f>IF(DAY(DATE(Year,$B$1,29))=29, DATE(Year,$B$1,29), "")</f>
        <v>46750</v>
      </c>
      <c r="AF5" s="9">
        <f>IF(DAY(DATE(Year,$B$1,30))=30, DATE(Year,$B$1,30), "")</f>
        <v>46751</v>
      </c>
      <c r="AG5" s="10">
        <f>IF(DAY(DATE(Year,$B$1,31))=31, DATE(Year,$B$1,31), "")</f>
        <v>46752</v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WXVQEAVb/uBWPoHLPf/KINMZcP9okiycEbVKY9GqDMm2vDRK/wTuWqUtG/4YXAV5nZNM4eYEbU7VlkVRJvb+qw==" saltValue="+tk+e/9NZPUMNCnz5ieRqw==" spinCount="100000" sheet="1" objects="1" scenarios="1"/>
  <mergeCells count="1">
    <mergeCell ref="B4:B5"/>
  </mergeCells>
  <conditionalFormatting sqref="C4:AG5">
    <cfRule type="expression" dxfId="2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1" priority="1" operator="equal">
      <formula>"O"</formula>
    </cfRule>
    <cfRule type="cellIs" dxfId="0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CE8CDA-7790-4CF3-8DA0-C58C9D9D6817}">
          <x14:formula1>
            <xm:f>Data!$B$3:$B$4</xm:f>
          </x14:formula1>
          <xm:sqref>C6:AG10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5CC19-7DD4-4CA9-ADBA-83A5D34CB38D}">
  <sheetPr codeName="Sheet15"/>
  <dimension ref="B2:C4"/>
  <sheetViews>
    <sheetView workbookViewId="0">
      <selection activeCell="C4" sqref="C4"/>
    </sheetView>
  </sheetViews>
  <sheetFormatPr defaultRowHeight="15" x14ac:dyDescent="0.25"/>
  <cols>
    <col min="1" max="1" width="2.85546875" customWidth="1"/>
    <col min="2" max="2" width="5.7109375" style="3" customWidth="1"/>
    <col min="3" max="3" width="21" customWidth="1"/>
    <col min="5" max="5" width="11.42578125" customWidth="1"/>
  </cols>
  <sheetData>
    <row r="2" spans="2:3" x14ac:dyDescent="0.25">
      <c r="B2" s="4" t="s">
        <v>5</v>
      </c>
      <c r="C2" s="1" t="s">
        <v>10</v>
      </c>
    </row>
    <row r="3" spans="2:3" x14ac:dyDescent="0.25">
      <c r="B3" s="3" t="s">
        <v>8</v>
      </c>
      <c r="C3" t="s">
        <v>6</v>
      </c>
    </row>
    <row r="4" spans="2:3" x14ac:dyDescent="0.25">
      <c r="B4" s="3" t="s">
        <v>9</v>
      </c>
      <c r="C4" t="s">
        <v>7</v>
      </c>
    </row>
  </sheetData>
  <sheetProtection algorithmName="SHA-512" hashValue="cbSY/nku7TsNLmyaJErgs69UrlGGpug+GJBqBuMMgMsWcPoSDmYcHeVHRoR4xL1wfZeK8AtwVdlwKECQB4TtCA==" saltValue="GzXMcpedQtSjMn+lZNoyM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2FF3-5A76-4A97-8F37-7E15F9363284}">
  <sheetPr codeName="Sheet3">
    <pageSetUpPr fitToPage="1"/>
  </sheetPr>
  <dimension ref="B1:AG19"/>
  <sheetViews>
    <sheetView showGridLines="0" zoomScaleNormal="100" workbookViewId="0">
      <selection activeCell="B7" sqref="B7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1</v>
      </c>
    </row>
    <row r="2" spans="2:33" s="19" customFormat="1" ht="26.25" x14ac:dyDescent="0.25">
      <c r="B2" s="34">
        <f>DATE(Year,B1,1)</f>
        <v>46388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46388</v>
      </c>
      <c r="D4" s="7">
        <f t="shared" ref="D4:AG4" si="0">D5</f>
        <v>46389</v>
      </c>
      <c r="E4" s="7">
        <f t="shared" si="0"/>
        <v>46390</v>
      </c>
      <c r="F4" s="7">
        <f t="shared" si="0"/>
        <v>46391</v>
      </c>
      <c r="G4" s="7">
        <f t="shared" si="0"/>
        <v>46392</v>
      </c>
      <c r="H4" s="7">
        <f t="shared" si="0"/>
        <v>46393</v>
      </c>
      <c r="I4" s="7">
        <f t="shared" si="0"/>
        <v>46394</v>
      </c>
      <c r="J4" s="7">
        <f t="shared" si="0"/>
        <v>46395</v>
      </c>
      <c r="K4" s="7">
        <f t="shared" si="0"/>
        <v>46396</v>
      </c>
      <c r="L4" s="7">
        <f t="shared" si="0"/>
        <v>46397</v>
      </c>
      <c r="M4" s="7">
        <f t="shared" si="0"/>
        <v>46398</v>
      </c>
      <c r="N4" s="7">
        <f t="shared" si="0"/>
        <v>46399</v>
      </c>
      <c r="O4" s="7">
        <f t="shared" si="0"/>
        <v>46400</v>
      </c>
      <c r="P4" s="7">
        <f t="shared" si="0"/>
        <v>46401</v>
      </c>
      <c r="Q4" s="7">
        <f t="shared" si="0"/>
        <v>46402</v>
      </c>
      <c r="R4" s="7">
        <f t="shared" si="0"/>
        <v>46403</v>
      </c>
      <c r="S4" s="7">
        <f t="shared" si="0"/>
        <v>46404</v>
      </c>
      <c r="T4" s="7">
        <f t="shared" si="0"/>
        <v>46405</v>
      </c>
      <c r="U4" s="7">
        <f t="shared" si="0"/>
        <v>46406</v>
      </c>
      <c r="V4" s="7">
        <f t="shared" si="0"/>
        <v>46407</v>
      </c>
      <c r="W4" s="7">
        <f t="shared" si="0"/>
        <v>46408</v>
      </c>
      <c r="X4" s="7">
        <f t="shared" si="0"/>
        <v>46409</v>
      </c>
      <c r="Y4" s="7">
        <f t="shared" si="0"/>
        <v>46410</v>
      </c>
      <c r="Z4" s="7">
        <f t="shared" si="0"/>
        <v>46411</v>
      </c>
      <c r="AA4" s="7">
        <f t="shared" si="0"/>
        <v>46412</v>
      </c>
      <c r="AB4" s="7">
        <f t="shared" si="0"/>
        <v>46413</v>
      </c>
      <c r="AC4" s="7">
        <f t="shared" si="0"/>
        <v>46414</v>
      </c>
      <c r="AD4" s="7">
        <f t="shared" si="0"/>
        <v>46415</v>
      </c>
      <c r="AE4" s="7">
        <f t="shared" si="0"/>
        <v>46416</v>
      </c>
      <c r="AF4" s="7">
        <f t="shared" si="0"/>
        <v>46417</v>
      </c>
      <c r="AG4" s="8">
        <f t="shared" si="0"/>
        <v>46418</v>
      </c>
    </row>
    <row r="5" spans="2:33" ht="15.75" thickBot="1" x14ac:dyDescent="0.3">
      <c r="B5" s="40"/>
      <c r="C5" s="9">
        <f>IF(DAY(DATE(Year,$B$1,1))=1, DATE(Year,$B$1,1), "")</f>
        <v>46388</v>
      </c>
      <c r="D5" s="9">
        <f>IF(DAY(DATE(Year,$B$1,2))=2, DATE(Year,$B$1,2), "")</f>
        <v>46389</v>
      </c>
      <c r="E5" s="9">
        <f>IF(DAY(DATE(Year,$B$1,3))=3, DATE(Year,$B$1,3), "")</f>
        <v>46390</v>
      </c>
      <c r="F5" s="9">
        <f>IF(DAY(DATE(Year,$B$1,4))=4, DATE(Year,$B$1,4), "")</f>
        <v>46391</v>
      </c>
      <c r="G5" s="9">
        <f>IF(DAY(DATE(Year,$B$1,5))=5, DATE(Year,$B$1,5), "")</f>
        <v>46392</v>
      </c>
      <c r="H5" s="9">
        <f>IF(DAY(DATE(Year,$B$1,6))=6, DATE(Year,$B$1,6), "")</f>
        <v>46393</v>
      </c>
      <c r="I5" s="9">
        <f>IF(DAY(DATE(Year,$B$1,7))=7, DATE(Year,$B$1,7), "")</f>
        <v>46394</v>
      </c>
      <c r="J5" s="9">
        <f>IF(DAY(DATE(Year,$B$1,8))=8, DATE(Year,$B$1,8), "")</f>
        <v>46395</v>
      </c>
      <c r="K5" s="9">
        <f>IF(DAY(DATE(Year,$B$1,9))=9, DATE(Year,$B$1,9), "")</f>
        <v>46396</v>
      </c>
      <c r="L5" s="9">
        <f>IF(DAY(DATE(Year,$B$1,10))=10, DATE(Year,$B$1,10), "")</f>
        <v>46397</v>
      </c>
      <c r="M5" s="9">
        <f>IF(DAY(DATE(Year,$B$1,11))=11, DATE(Year,$B$1,11), "")</f>
        <v>46398</v>
      </c>
      <c r="N5" s="9">
        <f>IF(DAY(DATE(Year,$B$1,12))=12, DATE(Year,$B$1,12), "")</f>
        <v>46399</v>
      </c>
      <c r="O5" s="9">
        <f>IF(DAY(DATE(Year,$B$1,13))=13, DATE(Year,$B$1,13), "")</f>
        <v>46400</v>
      </c>
      <c r="P5" s="9">
        <f>IF(DAY(DATE(Year,$B$1,14))=14, DATE(Year,$B$1,14), "")</f>
        <v>46401</v>
      </c>
      <c r="Q5" s="9">
        <f>IF(DAY(DATE(Year,$B$1,15))=15, DATE(Year,$B$1,15), "")</f>
        <v>46402</v>
      </c>
      <c r="R5" s="9">
        <f>IF(DAY(DATE(Year,$B$1,16))=16, DATE(Year,$B$1,16), "")</f>
        <v>46403</v>
      </c>
      <c r="S5" s="9">
        <f>IF(DAY(DATE(Year,$B$1,17))=17, DATE(Year,$B$1,17), "")</f>
        <v>46404</v>
      </c>
      <c r="T5" s="9">
        <f>IF(DAY(DATE(Year,$B$1,18))=18, DATE(Year,$B$1,18), "")</f>
        <v>46405</v>
      </c>
      <c r="U5" s="9">
        <f>IF(DAY(DATE(Year,$B$1,19))=19, DATE(Year,$B$1,19), "")</f>
        <v>46406</v>
      </c>
      <c r="V5" s="9">
        <f>IF(DAY(DATE(Year,$B$1,20))=20, DATE(Year,$B$1,20), "")</f>
        <v>46407</v>
      </c>
      <c r="W5" s="9">
        <f>IF(DAY(DATE(Year,$B$1,21))=21, DATE(Year,$B$1,21), "")</f>
        <v>46408</v>
      </c>
      <c r="X5" s="9">
        <f>IF(DAY(DATE(Year,$B$1,22))=22, DATE(Year,$B$1,22), "")</f>
        <v>46409</v>
      </c>
      <c r="Y5" s="9">
        <f>IF(DAY(DATE(Year,$B$1,23))=23, DATE(Year,$B$1,23), "")</f>
        <v>46410</v>
      </c>
      <c r="Z5" s="9">
        <f>IF(DAY(DATE(Year,$B$1,24))=24, DATE(Year,$B$1,24), "")</f>
        <v>46411</v>
      </c>
      <c r="AA5" s="9">
        <f>IF(DAY(DATE(Year,$B$1,25))=25, DATE(Year,$B$1,25), "")</f>
        <v>46412</v>
      </c>
      <c r="AB5" s="9">
        <f>IF(DAY(DATE(Year,$B$1,26))=26, DATE(Year,$B$1,26), "")</f>
        <v>46413</v>
      </c>
      <c r="AC5" s="9">
        <f>IF(DAY(DATE(Year,$B$1,27))=27, DATE(Year,$B$1,27), "")</f>
        <v>46414</v>
      </c>
      <c r="AD5" s="9">
        <f>IF(DAY(DATE(Year,$B$1,28))=28, DATE(Year,$B$1,28), "")</f>
        <v>46415</v>
      </c>
      <c r="AE5" s="9">
        <f>IF(DAY(DATE(Year,$B$1,29))=29, DATE(Year,$B$1,29), "")</f>
        <v>46416</v>
      </c>
      <c r="AF5" s="9">
        <f>IF(DAY(DATE(Year,$B$1,30))=30, DATE(Year,$B$1,30), "")</f>
        <v>46417</v>
      </c>
      <c r="AG5" s="10">
        <f>IF(DAY(DATE(Year,$B$1,31))=31, DATE(Year,$B$1,31), "")</f>
        <v>46418</v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+l3Oi6sLaqsZZJ1WDJt4bML87EqbmBSwmRLZqcNiU10nkrPcRIOMrSDVI69lMUjbjsaQE2i+jr/lESDQNBLliA==" saltValue="sy+RjxQFy4cAkYoFU+zwIA==" spinCount="100000" sheet="1" objects="1" scenarios="1"/>
  <mergeCells count="1">
    <mergeCell ref="B4:B5"/>
  </mergeCells>
  <conditionalFormatting sqref="C4:AG5">
    <cfRule type="expression" dxfId="35" priority="3">
      <formula>OR(WEEKDAY(C$5,2)=6, WEEKDAY(C$5,2)=7)</formula>
    </cfRule>
  </conditionalFormatting>
  <conditionalFormatting sqref="C6:AG11 C12:AB12 AD12:AG12 R13:W13 B13:D14 AA13:AA14 AD13:AE14 AG13:AG14 D13:P15 S14:W14 S15:AA15">
    <cfRule type="cellIs" dxfId="34" priority="1" operator="equal">
      <formula>"O"</formula>
    </cfRule>
    <cfRule type="cellIs" dxfId="33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32DCEF-5E32-4FF3-AE1F-479D3AF57F45}">
          <x14:formula1>
            <xm:f>Data!$B$3:$B$4</xm:f>
          </x14:formula1>
          <xm:sqref>C6:AG10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4C466-0264-4280-98CE-944061BFC5F7}">
  <sheetPr codeName="Sheet4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2</v>
      </c>
    </row>
    <row r="2" spans="2:33" s="19" customFormat="1" ht="26.25" x14ac:dyDescent="0.25">
      <c r="B2" s="34">
        <f>DATE(Year,B1,1)</f>
        <v>46419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46419</v>
      </c>
      <c r="D4" s="7">
        <f t="shared" ref="D4:AG4" si="0">D5</f>
        <v>46420</v>
      </c>
      <c r="E4" s="7">
        <f t="shared" si="0"/>
        <v>46421</v>
      </c>
      <c r="F4" s="7">
        <f t="shared" si="0"/>
        <v>46422</v>
      </c>
      <c r="G4" s="7">
        <f t="shared" si="0"/>
        <v>46423</v>
      </c>
      <c r="H4" s="7">
        <f t="shared" si="0"/>
        <v>46424</v>
      </c>
      <c r="I4" s="7">
        <f t="shared" si="0"/>
        <v>46425</v>
      </c>
      <c r="J4" s="7">
        <f t="shared" si="0"/>
        <v>46426</v>
      </c>
      <c r="K4" s="7">
        <f t="shared" si="0"/>
        <v>46427</v>
      </c>
      <c r="L4" s="7">
        <f t="shared" si="0"/>
        <v>46428</v>
      </c>
      <c r="M4" s="7">
        <f t="shared" si="0"/>
        <v>46429</v>
      </c>
      <c r="N4" s="7">
        <f t="shared" si="0"/>
        <v>46430</v>
      </c>
      <c r="O4" s="7">
        <f t="shared" si="0"/>
        <v>46431</v>
      </c>
      <c r="P4" s="7">
        <f t="shared" si="0"/>
        <v>46432</v>
      </c>
      <c r="Q4" s="7">
        <f t="shared" si="0"/>
        <v>46433</v>
      </c>
      <c r="R4" s="7">
        <f t="shared" si="0"/>
        <v>46434</v>
      </c>
      <c r="S4" s="7">
        <f t="shared" si="0"/>
        <v>46435</v>
      </c>
      <c r="T4" s="7">
        <f t="shared" si="0"/>
        <v>46436</v>
      </c>
      <c r="U4" s="7">
        <f t="shared" si="0"/>
        <v>46437</v>
      </c>
      <c r="V4" s="7">
        <f t="shared" si="0"/>
        <v>46438</v>
      </c>
      <c r="W4" s="7">
        <f t="shared" si="0"/>
        <v>46439</v>
      </c>
      <c r="X4" s="7">
        <f t="shared" si="0"/>
        <v>46440</v>
      </c>
      <c r="Y4" s="7">
        <f t="shared" si="0"/>
        <v>46441</v>
      </c>
      <c r="Z4" s="7">
        <f t="shared" si="0"/>
        <v>46442</v>
      </c>
      <c r="AA4" s="7">
        <f t="shared" si="0"/>
        <v>46443</v>
      </c>
      <c r="AB4" s="7">
        <f t="shared" si="0"/>
        <v>46444</v>
      </c>
      <c r="AC4" s="7">
        <f t="shared" si="0"/>
        <v>46445</v>
      </c>
      <c r="AD4" s="7">
        <f t="shared" si="0"/>
        <v>46446</v>
      </c>
      <c r="AE4" s="7" t="str">
        <f t="shared" si="0"/>
        <v/>
      </c>
      <c r="AF4" s="7" t="str">
        <f t="shared" si="0"/>
        <v/>
      </c>
      <c r="AG4" s="8" t="str">
        <f t="shared" si="0"/>
        <v/>
      </c>
    </row>
    <row r="5" spans="2:33" ht="15.75" thickBot="1" x14ac:dyDescent="0.3">
      <c r="B5" s="40"/>
      <c r="C5" s="9">
        <f>IF(DAY(DATE(Year,$B$1,1))=1, DATE(Year,$B$1,1), "")</f>
        <v>46419</v>
      </c>
      <c r="D5" s="9">
        <f>IF(DAY(DATE(Year,$B$1,2))=2, DATE(Year,$B$1,2), "")</f>
        <v>46420</v>
      </c>
      <c r="E5" s="9">
        <f>IF(DAY(DATE(Year,$B$1,3))=3, DATE(Year,$B$1,3), "")</f>
        <v>46421</v>
      </c>
      <c r="F5" s="9">
        <f>IF(DAY(DATE(Year,$B$1,4))=4, DATE(Year,$B$1,4), "")</f>
        <v>46422</v>
      </c>
      <c r="G5" s="9">
        <f>IF(DAY(DATE(Year,$B$1,5))=5, DATE(Year,$B$1,5), "")</f>
        <v>46423</v>
      </c>
      <c r="H5" s="9">
        <f>IF(DAY(DATE(Year,$B$1,6))=6, DATE(Year,$B$1,6), "")</f>
        <v>46424</v>
      </c>
      <c r="I5" s="9">
        <f>IF(DAY(DATE(Year,$B$1,7))=7, DATE(Year,$B$1,7), "")</f>
        <v>46425</v>
      </c>
      <c r="J5" s="9">
        <f>IF(DAY(DATE(Year,$B$1,8))=8, DATE(Year,$B$1,8), "")</f>
        <v>46426</v>
      </c>
      <c r="K5" s="9">
        <f>IF(DAY(DATE(Year,$B$1,9))=9, DATE(Year,$B$1,9), "")</f>
        <v>46427</v>
      </c>
      <c r="L5" s="9">
        <f>IF(DAY(DATE(Year,$B$1,10))=10, DATE(Year,$B$1,10), "")</f>
        <v>46428</v>
      </c>
      <c r="M5" s="9">
        <f>IF(DAY(DATE(Year,$B$1,11))=11, DATE(Year,$B$1,11), "")</f>
        <v>46429</v>
      </c>
      <c r="N5" s="9">
        <f>IF(DAY(DATE(Year,$B$1,12))=12, DATE(Year,$B$1,12), "")</f>
        <v>46430</v>
      </c>
      <c r="O5" s="9">
        <f>IF(DAY(DATE(Year,$B$1,13))=13, DATE(Year,$B$1,13), "")</f>
        <v>46431</v>
      </c>
      <c r="P5" s="9">
        <f>IF(DAY(DATE(Year,$B$1,14))=14, DATE(Year,$B$1,14), "")</f>
        <v>46432</v>
      </c>
      <c r="Q5" s="9">
        <f>IF(DAY(DATE(Year,$B$1,15))=15, DATE(Year,$B$1,15), "")</f>
        <v>46433</v>
      </c>
      <c r="R5" s="9">
        <f>IF(DAY(DATE(Year,$B$1,16))=16, DATE(Year,$B$1,16), "")</f>
        <v>46434</v>
      </c>
      <c r="S5" s="9">
        <f>IF(DAY(DATE(Year,$B$1,17))=17, DATE(Year,$B$1,17), "")</f>
        <v>46435</v>
      </c>
      <c r="T5" s="9">
        <f>IF(DAY(DATE(Year,$B$1,18))=18, DATE(Year,$B$1,18), "")</f>
        <v>46436</v>
      </c>
      <c r="U5" s="9">
        <f>IF(DAY(DATE(Year,$B$1,19))=19, DATE(Year,$B$1,19), "")</f>
        <v>46437</v>
      </c>
      <c r="V5" s="9">
        <f>IF(DAY(DATE(Year,$B$1,20))=20, DATE(Year,$B$1,20), "")</f>
        <v>46438</v>
      </c>
      <c r="W5" s="9">
        <f>IF(DAY(DATE(Year,$B$1,21))=21, DATE(Year,$B$1,21), "")</f>
        <v>46439</v>
      </c>
      <c r="X5" s="9">
        <f>IF(DAY(DATE(Year,$B$1,22))=22, DATE(Year,$B$1,22), "")</f>
        <v>46440</v>
      </c>
      <c r="Y5" s="9">
        <f>IF(DAY(DATE(Year,$B$1,23))=23, DATE(Year,$B$1,23), "")</f>
        <v>46441</v>
      </c>
      <c r="Z5" s="9">
        <f>IF(DAY(DATE(Year,$B$1,24))=24, DATE(Year,$B$1,24), "")</f>
        <v>46442</v>
      </c>
      <c r="AA5" s="9">
        <f>IF(DAY(DATE(Year,$B$1,25))=25, DATE(Year,$B$1,25), "")</f>
        <v>46443</v>
      </c>
      <c r="AB5" s="9">
        <f>IF(DAY(DATE(Year,$B$1,26))=26, DATE(Year,$B$1,26), "")</f>
        <v>46444</v>
      </c>
      <c r="AC5" s="9">
        <f>IF(DAY(DATE(Year,$B$1,27))=27, DATE(Year,$B$1,27), "")</f>
        <v>46445</v>
      </c>
      <c r="AD5" s="9">
        <f>IF(DAY(DATE(Year,$B$1,28))=28, DATE(Year,$B$1,28), "")</f>
        <v>46446</v>
      </c>
      <c r="AE5" s="9" t="str">
        <f>IF(DAY(DATE(Year,$B$1,29))=29, DATE(Year,$B$1,29), "")</f>
        <v/>
      </c>
      <c r="AF5" s="9" t="str">
        <f>IF(DAY(DATE(Year,$B$1,30))=30, DATE(Year,$B$1,30), "")</f>
        <v/>
      </c>
      <c r="AG5" s="10" t="str">
        <f>IF(DAY(DATE(Year,$B$1,31))=31, DATE(Year,$B$1,31), "")</f>
        <v/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WVnSL80BjJ7DUnCqoq3tr20nfh5qaqUjGVjf5VtuGQe9qopdKQDBXc/s4u4SeCPk/1zv9R49Y/lTt8Ljhav/1Q==" saltValue="Qupc3eK9uo4J7Qog1jMIbQ==" spinCount="100000" sheet="1" objects="1" scenarios="1"/>
  <mergeCells count="1">
    <mergeCell ref="B4:B5"/>
  </mergeCells>
  <conditionalFormatting sqref="C4:AG5">
    <cfRule type="expression" dxfId="32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31" priority="1" operator="equal">
      <formula>"O"</formula>
    </cfRule>
    <cfRule type="cellIs" dxfId="30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913F06-1A8A-4B7C-BED2-2C6E1DB3DC07}">
          <x14:formula1>
            <xm:f>Data!$B$3:$B$4</xm:f>
          </x14:formula1>
          <xm:sqref>C6:AG10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9BE1-12AB-4A2F-8040-CE00DA15B633}">
  <sheetPr codeName="Sheet5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3</v>
      </c>
    </row>
    <row r="2" spans="2:33" s="19" customFormat="1" ht="26.25" x14ac:dyDescent="0.25">
      <c r="B2" s="34">
        <f>DATE(Year,B1,1)</f>
        <v>46447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46447</v>
      </c>
      <c r="D4" s="7">
        <f t="shared" ref="D4:AG4" si="0">D5</f>
        <v>46448</v>
      </c>
      <c r="E4" s="7">
        <f t="shared" si="0"/>
        <v>46449</v>
      </c>
      <c r="F4" s="7">
        <f t="shared" si="0"/>
        <v>46450</v>
      </c>
      <c r="G4" s="7">
        <f t="shared" si="0"/>
        <v>46451</v>
      </c>
      <c r="H4" s="7">
        <f t="shared" si="0"/>
        <v>46452</v>
      </c>
      <c r="I4" s="7">
        <f t="shared" si="0"/>
        <v>46453</v>
      </c>
      <c r="J4" s="7">
        <f t="shared" si="0"/>
        <v>46454</v>
      </c>
      <c r="K4" s="7">
        <f t="shared" si="0"/>
        <v>46455</v>
      </c>
      <c r="L4" s="7">
        <f t="shared" si="0"/>
        <v>46456</v>
      </c>
      <c r="M4" s="7">
        <f t="shared" si="0"/>
        <v>46457</v>
      </c>
      <c r="N4" s="7">
        <f t="shared" si="0"/>
        <v>46458</v>
      </c>
      <c r="O4" s="7">
        <f t="shared" si="0"/>
        <v>46459</v>
      </c>
      <c r="P4" s="7">
        <f t="shared" si="0"/>
        <v>46460</v>
      </c>
      <c r="Q4" s="7">
        <f t="shared" si="0"/>
        <v>46461</v>
      </c>
      <c r="R4" s="7">
        <f t="shared" si="0"/>
        <v>46462</v>
      </c>
      <c r="S4" s="7">
        <f t="shared" si="0"/>
        <v>46463</v>
      </c>
      <c r="T4" s="7">
        <f t="shared" si="0"/>
        <v>46464</v>
      </c>
      <c r="U4" s="7">
        <f t="shared" si="0"/>
        <v>46465</v>
      </c>
      <c r="V4" s="7">
        <f t="shared" si="0"/>
        <v>46466</v>
      </c>
      <c r="W4" s="7">
        <f t="shared" si="0"/>
        <v>46467</v>
      </c>
      <c r="X4" s="7">
        <f t="shared" si="0"/>
        <v>46468</v>
      </c>
      <c r="Y4" s="7">
        <f t="shared" si="0"/>
        <v>46469</v>
      </c>
      <c r="Z4" s="7">
        <f t="shared" si="0"/>
        <v>46470</v>
      </c>
      <c r="AA4" s="7">
        <f t="shared" si="0"/>
        <v>46471</v>
      </c>
      <c r="AB4" s="7">
        <f t="shared" si="0"/>
        <v>46472</v>
      </c>
      <c r="AC4" s="7">
        <f t="shared" si="0"/>
        <v>46473</v>
      </c>
      <c r="AD4" s="7">
        <f t="shared" si="0"/>
        <v>46474</v>
      </c>
      <c r="AE4" s="7">
        <f t="shared" si="0"/>
        <v>46475</v>
      </c>
      <c r="AF4" s="7">
        <f t="shared" si="0"/>
        <v>46476</v>
      </c>
      <c r="AG4" s="8">
        <f t="shared" si="0"/>
        <v>46477</v>
      </c>
    </row>
    <row r="5" spans="2:33" ht="15.75" thickBot="1" x14ac:dyDescent="0.3">
      <c r="B5" s="40"/>
      <c r="C5" s="9">
        <f>IF(DAY(DATE(Year,$B$1,1))=1, DATE(Year,$B$1,1), "")</f>
        <v>46447</v>
      </c>
      <c r="D5" s="9">
        <f>IF(DAY(DATE(Year,$B$1,2))=2, DATE(Year,$B$1,2), "")</f>
        <v>46448</v>
      </c>
      <c r="E5" s="9">
        <f>IF(DAY(DATE(Year,$B$1,3))=3, DATE(Year,$B$1,3), "")</f>
        <v>46449</v>
      </c>
      <c r="F5" s="9">
        <f>IF(DAY(DATE(Year,$B$1,4))=4, DATE(Year,$B$1,4), "")</f>
        <v>46450</v>
      </c>
      <c r="G5" s="9">
        <f>IF(DAY(DATE(Year,$B$1,5))=5, DATE(Year,$B$1,5), "")</f>
        <v>46451</v>
      </c>
      <c r="H5" s="9">
        <f>IF(DAY(DATE(Year,$B$1,6))=6, DATE(Year,$B$1,6), "")</f>
        <v>46452</v>
      </c>
      <c r="I5" s="9">
        <f>IF(DAY(DATE(Year,$B$1,7))=7, DATE(Year,$B$1,7), "")</f>
        <v>46453</v>
      </c>
      <c r="J5" s="9">
        <f>IF(DAY(DATE(Year,$B$1,8))=8, DATE(Year,$B$1,8), "")</f>
        <v>46454</v>
      </c>
      <c r="K5" s="9">
        <f>IF(DAY(DATE(Year,$B$1,9))=9, DATE(Year,$B$1,9), "")</f>
        <v>46455</v>
      </c>
      <c r="L5" s="9">
        <f>IF(DAY(DATE(Year,$B$1,10))=10, DATE(Year,$B$1,10), "")</f>
        <v>46456</v>
      </c>
      <c r="M5" s="9">
        <f>IF(DAY(DATE(Year,$B$1,11))=11, DATE(Year,$B$1,11), "")</f>
        <v>46457</v>
      </c>
      <c r="N5" s="9">
        <f>IF(DAY(DATE(Year,$B$1,12))=12, DATE(Year,$B$1,12), "")</f>
        <v>46458</v>
      </c>
      <c r="O5" s="9">
        <f>IF(DAY(DATE(Year,$B$1,13))=13, DATE(Year,$B$1,13), "")</f>
        <v>46459</v>
      </c>
      <c r="P5" s="9">
        <f>IF(DAY(DATE(Year,$B$1,14))=14, DATE(Year,$B$1,14), "")</f>
        <v>46460</v>
      </c>
      <c r="Q5" s="9">
        <f>IF(DAY(DATE(Year,$B$1,15))=15, DATE(Year,$B$1,15), "")</f>
        <v>46461</v>
      </c>
      <c r="R5" s="9">
        <f>IF(DAY(DATE(Year,$B$1,16))=16, DATE(Year,$B$1,16), "")</f>
        <v>46462</v>
      </c>
      <c r="S5" s="9">
        <f>IF(DAY(DATE(Year,$B$1,17))=17, DATE(Year,$B$1,17), "")</f>
        <v>46463</v>
      </c>
      <c r="T5" s="9">
        <f>IF(DAY(DATE(Year,$B$1,18))=18, DATE(Year,$B$1,18), "")</f>
        <v>46464</v>
      </c>
      <c r="U5" s="9">
        <f>IF(DAY(DATE(Year,$B$1,19))=19, DATE(Year,$B$1,19), "")</f>
        <v>46465</v>
      </c>
      <c r="V5" s="9">
        <f>IF(DAY(DATE(Year,$B$1,20))=20, DATE(Year,$B$1,20), "")</f>
        <v>46466</v>
      </c>
      <c r="W5" s="9">
        <f>IF(DAY(DATE(Year,$B$1,21))=21, DATE(Year,$B$1,21), "")</f>
        <v>46467</v>
      </c>
      <c r="X5" s="9">
        <f>IF(DAY(DATE(Year,$B$1,22))=22, DATE(Year,$B$1,22), "")</f>
        <v>46468</v>
      </c>
      <c r="Y5" s="9">
        <f>IF(DAY(DATE(Year,$B$1,23))=23, DATE(Year,$B$1,23), "")</f>
        <v>46469</v>
      </c>
      <c r="Z5" s="9">
        <f>IF(DAY(DATE(Year,$B$1,24))=24, DATE(Year,$B$1,24), "")</f>
        <v>46470</v>
      </c>
      <c r="AA5" s="9">
        <f>IF(DAY(DATE(Year,$B$1,25))=25, DATE(Year,$B$1,25), "")</f>
        <v>46471</v>
      </c>
      <c r="AB5" s="9">
        <f>IF(DAY(DATE(Year,$B$1,26))=26, DATE(Year,$B$1,26), "")</f>
        <v>46472</v>
      </c>
      <c r="AC5" s="9">
        <f>IF(DAY(DATE(Year,$B$1,27))=27, DATE(Year,$B$1,27), "")</f>
        <v>46473</v>
      </c>
      <c r="AD5" s="9">
        <f>IF(DAY(DATE(Year,$B$1,28))=28, DATE(Year,$B$1,28), "")</f>
        <v>46474</v>
      </c>
      <c r="AE5" s="9">
        <f>IF(DAY(DATE(Year,$B$1,29))=29, DATE(Year,$B$1,29), "")</f>
        <v>46475</v>
      </c>
      <c r="AF5" s="9">
        <f>IF(DAY(DATE(Year,$B$1,30))=30, DATE(Year,$B$1,30), "")</f>
        <v>46476</v>
      </c>
      <c r="AG5" s="10">
        <f>IF(DAY(DATE(Year,$B$1,31))=31, DATE(Year,$B$1,31), "")</f>
        <v>46477</v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lrty0EerpNuYAfxZwpTNksc8wiGnCQjdGbvyL6ksDPOn1qvvig3XXSeOtZSwrGu/2p7BFH8SzORkE+WiYI6+Bg==" saltValue="sdt2Z6gPe9ZdYhI8mBSCGw==" spinCount="100000" sheet="1" objects="1" scenarios="1"/>
  <mergeCells count="1">
    <mergeCell ref="B4:B5"/>
  </mergeCells>
  <conditionalFormatting sqref="C4:AG5">
    <cfRule type="expression" dxfId="29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28" priority="1" operator="equal">
      <formula>"O"</formula>
    </cfRule>
    <cfRule type="cellIs" dxfId="27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C97AB9-5E7D-4A3D-BE87-34E90D62F5D3}">
          <x14:formula1>
            <xm:f>Data!$B$3:$B$4</xm:f>
          </x14:formula1>
          <xm:sqref>C6:AG10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5E593-0660-41EC-AEA6-89D5D4EBD19A}">
  <sheetPr codeName="Sheet6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4</v>
      </c>
    </row>
    <row r="2" spans="2:33" s="19" customFormat="1" ht="26.25" x14ac:dyDescent="0.25">
      <c r="B2" s="34">
        <f>DATE(Year,B1,1)</f>
        <v>46478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46478</v>
      </c>
      <c r="D4" s="7">
        <f t="shared" ref="D4:AG4" si="0">D5</f>
        <v>46479</v>
      </c>
      <c r="E4" s="7">
        <f t="shared" si="0"/>
        <v>46480</v>
      </c>
      <c r="F4" s="7">
        <f t="shared" si="0"/>
        <v>46481</v>
      </c>
      <c r="G4" s="7">
        <f t="shared" si="0"/>
        <v>46482</v>
      </c>
      <c r="H4" s="7">
        <f t="shared" si="0"/>
        <v>46483</v>
      </c>
      <c r="I4" s="7">
        <f t="shared" si="0"/>
        <v>46484</v>
      </c>
      <c r="J4" s="7">
        <f t="shared" si="0"/>
        <v>46485</v>
      </c>
      <c r="K4" s="7">
        <f t="shared" si="0"/>
        <v>46486</v>
      </c>
      <c r="L4" s="7">
        <f t="shared" si="0"/>
        <v>46487</v>
      </c>
      <c r="M4" s="7">
        <f t="shared" si="0"/>
        <v>46488</v>
      </c>
      <c r="N4" s="7">
        <f t="shared" si="0"/>
        <v>46489</v>
      </c>
      <c r="O4" s="7">
        <f t="shared" si="0"/>
        <v>46490</v>
      </c>
      <c r="P4" s="7">
        <f t="shared" si="0"/>
        <v>46491</v>
      </c>
      <c r="Q4" s="7">
        <f t="shared" si="0"/>
        <v>46492</v>
      </c>
      <c r="R4" s="7">
        <f t="shared" si="0"/>
        <v>46493</v>
      </c>
      <c r="S4" s="7">
        <f t="shared" si="0"/>
        <v>46494</v>
      </c>
      <c r="T4" s="7">
        <f t="shared" si="0"/>
        <v>46495</v>
      </c>
      <c r="U4" s="7">
        <f t="shared" si="0"/>
        <v>46496</v>
      </c>
      <c r="V4" s="7">
        <f t="shared" si="0"/>
        <v>46497</v>
      </c>
      <c r="W4" s="7">
        <f t="shared" si="0"/>
        <v>46498</v>
      </c>
      <c r="X4" s="7">
        <f t="shared" si="0"/>
        <v>46499</v>
      </c>
      <c r="Y4" s="7">
        <f t="shared" si="0"/>
        <v>46500</v>
      </c>
      <c r="Z4" s="7">
        <f t="shared" si="0"/>
        <v>46501</v>
      </c>
      <c r="AA4" s="7">
        <f t="shared" si="0"/>
        <v>46502</v>
      </c>
      <c r="AB4" s="7">
        <f t="shared" si="0"/>
        <v>46503</v>
      </c>
      <c r="AC4" s="7">
        <f t="shared" si="0"/>
        <v>46504</v>
      </c>
      <c r="AD4" s="7">
        <f t="shared" si="0"/>
        <v>46505</v>
      </c>
      <c r="AE4" s="7">
        <f t="shared" si="0"/>
        <v>46506</v>
      </c>
      <c r="AF4" s="7">
        <f t="shared" si="0"/>
        <v>46507</v>
      </c>
      <c r="AG4" s="8" t="str">
        <f t="shared" si="0"/>
        <v/>
      </c>
    </row>
    <row r="5" spans="2:33" ht="15.75" thickBot="1" x14ac:dyDescent="0.3">
      <c r="B5" s="40"/>
      <c r="C5" s="9">
        <f>IF(DAY(DATE(Year,$B$1,1))=1, DATE(Year,$B$1,1), "")</f>
        <v>46478</v>
      </c>
      <c r="D5" s="9">
        <f>IF(DAY(DATE(Year,$B$1,2))=2, DATE(Year,$B$1,2), "")</f>
        <v>46479</v>
      </c>
      <c r="E5" s="9">
        <f>IF(DAY(DATE(Year,$B$1,3))=3, DATE(Year,$B$1,3), "")</f>
        <v>46480</v>
      </c>
      <c r="F5" s="9">
        <f>IF(DAY(DATE(Year,$B$1,4))=4, DATE(Year,$B$1,4), "")</f>
        <v>46481</v>
      </c>
      <c r="G5" s="9">
        <f>IF(DAY(DATE(Year,$B$1,5))=5, DATE(Year,$B$1,5), "")</f>
        <v>46482</v>
      </c>
      <c r="H5" s="9">
        <f>IF(DAY(DATE(Year,$B$1,6))=6, DATE(Year,$B$1,6), "")</f>
        <v>46483</v>
      </c>
      <c r="I5" s="9">
        <f>IF(DAY(DATE(Year,$B$1,7))=7, DATE(Year,$B$1,7), "")</f>
        <v>46484</v>
      </c>
      <c r="J5" s="9">
        <f>IF(DAY(DATE(Year,$B$1,8))=8, DATE(Year,$B$1,8), "")</f>
        <v>46485</v>
      </c>
      <c r="K5" s="9">
        <f>IF(DAY(DATE(Year,$B$1,9))=9, DATE(Year,$B$1,9), "")</f>
        <v>46486</v>
      </c>
      <c r="L5" s="9">
        <f>IF(DAY(DATE(Year,$B$1,10))=10, DATE(Year,$B$1,10), "")</f>
        <v>46487</v>
      </c>
      <c r="M5" s="9">
        <f>IF(DAY(DATE(Year,$B$1,11))=11, DATE(Year,$B$1,11), "")</f>
        <v>46488</v>
      </c>
      <c r="N5" s="9">
        <f>IF(DAY(DATE(Year,$B$1,12))=12, DATE(Year,$B$1,12), "")</f>
        <v>46489</v>
      </c>
      <c r="O5" s="9">
        <f>IF(DAY(DATE(Year,$B$1,13))=13, DATE(Year,$B$1,13), "")</f>
        <v>46490</v>
      </c>
      <c r="P5" s="9">
        <f>IF(DAY(DATE(Year,$B$1,14))=14, DATE(Year,$B$1,14), "")</f>
        <v>46491</v>
      </c>
      <c r="Q5" s="9">
        <f>IF(DAY(DATE(Year,$B$1,15))=15, DATE(Year,$B$1,15), "")</f>
        <v>46492</v>
      </c>
      <c r="R5" s="9">
        <f>IF(DAY(DATE(Year,$B$1,16))=16, DATE(Year,$B$1,16), "")</f>
        <v>46493</v>
      </c>
      <c r="S5" s="9">
        <f>IF(DAY(DATE(Year,$B$1,17))=17, DATE(Year,$B$1,17), "")</f>
        <v>46494</v>
      </c>
      <c r="T5" s="9">
        <f>IF(DAY(DATE(Year,$B$1,18))=18, DATE(Year,$B$1,18), "")</f>
        <v>46495</v>
      </c>
      <c r="U5" s="9">
        <f>IF(DAY(DATE(Year,$B$1,19))=19, DATE(Year,$B$1,19), "")</f>
        <v>46496</v>
      </c>
      <c r="V5" s="9">
        <f>IF(DAY(DATE(Year,$B$1,20))=20, DATE(Year,$B$1,20), "")</f>
        <v>46497</v>
      </c>
      <c r="W5" s="9">
        <f>IF(DAY(DATE(Year,$B$1,21))=21, DATE(Year,$B$1,21), "")</f>
        <v>46498</v>
      </c>
      <c r="X5" s="9">
        <f>IF(DAY(DATE(Year,$B$1,22))=22, DATE(Year,$B$1,22), "")</f>
        <v>46499</v>
      </c>
      <c r="Y5" s="9">
        <f>IF(DAY(DATE(Year,$B$1,23))=23, DATE(Year,$B$1,23), "")</f>
        <v>46500</v>
      </c>
      <c r="Z5" s="9">
        <f>IF(DAY(DATE(Year,$B$1,24))=24, DATE(Year,$B$1,24), "")</f>
        <v>46501</v>
      </c>
      <c r="AA5" s="9">
        <f>IF(DAY(DATE(Year,$B$1,25))=25, DATE(Year,$B$1,25), "")</f>
        <v>46502</v>
      </c>
      <c r="AB5" s="9">
        <f>IF(DAY(DATE(Year,$B$1,26))=26, DATE(Year,$B$1,26), "")</f>
        <v>46503</v>
      </c>
      <c r="AC5" s="9">
        <f>IF(DAY(DATE(Year,$B$1,27))=27, DATE(Year,$B$1,27), "")</f>
        <v>46504</v>
      </c>
      <c r="AD5" s="9">
        <f>IF(DAY(DATE(Year,$B$1,28))=28, DATE(Year,$B$1,28), "")</f>
        <v>46505</v>
      </c>
      <c r="AE5" s="9">
        <f>IF(DAY(DATE(Year,$B$1,29))=29, DATE(Year,$B$1,29), "")</f>
        <v>46506</v>
      </c>
      <c r="AF5" s="9">
        <f>IF(DAY(DATE(Year,$B$1,30))=30, DATE(Year,$B$1,30), "")</f>
        <v>46507</v>
      </c>
      <c r="AG5" s="10" t="str">
        <f>IF(DAY(DATE(Year,$B$1,31))=31, DATE(Year,$B$1,31), "")</f>
        <v/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3shnl3b0cJGeVBdb/Pg/kT+TZPbPoJdbAV5rPb9W0hLhl5O4aANlpZsORxpQBW0RehEhY6xuJOUrhmKOt1Z7tQ==" saltValue="jdck5lXwITFIbR2c28luyQ==" spinCount="100000" sheet="1" objects="1" scenarios="1"/>
  <mergeCells count="1">
    <mergeCell ref="B4:B5"/>
  </mergeCells>
  <conditionalFormatting sqref="C4:AG5">
    <cfRule type="expression" dxfId="26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25" priority="1" operator="equal">
      <formula>"O"</formula>
    </cfRule>
    <cfRule type="cellIs" dxfId="24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917850-67B0-4418-8137-44586CA0B7EB}">
          <x14:formula1>
            <xm:f>Data!$B$3:$B$4</xm:f>
          </x14:formula1>
          <xm:sqref>C6:AG10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12C0-D6BD-42B4-AA9E-F5CACA003DD8}">
  <sheetPr codeName="Sheet7">
    <pageSetUpPr fitToPage="1"/>
  </sheetPr>
  <dimension ref="B1:AG19"/>
  <sheetViews>
    <sheetView showGridLines="0" zoomScaleNormal="100" workbookViewId="0">
      <selection activeCell="C21" sqref="C2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5</v>
      </c>
    </row>
    <row r="2" spans="2:33" s="19" customFormat="1" ht="26.25" x14ac:dyDescent="0.25">
      <c r="B2" s="34">
        <f>DATE(Year,B1,1)</f>
        <v>46508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46508</v>
      </c>
      <c r="D4" s="7">
        <f t="shared" ref="D4:AG4" si="0">D5</f>
        <v>46509</v>
      </c>
      <c r="E4" s="7">
        <f t="shared" si="0"/>
        <v>46510</v>
      </c>
      <c r="F4" s="7">
        <f t="shared" si="0"/>
        <v>46511</v>
      </c>
      <c r="G4" s="7">
        <f t="shared" si="0"/>
        <v>46512</v>
      </c>
      <c r="H4" s="7">
        <f t="shared" si="0"/>
        <v>46513</v>
      </c>
      <c r="I4" s="7">
        <f t="shared" si="0"/>
        <v>46514</v>
      </c>
      <c r="J4" s="7">
        <f t="shared" si="0"/>
        <v>46515</v>
      </c>
      <c r="K4" s="7">
        <f t="shared" si="0"/>
        <v>46516</v>
      </c>
      <c r="L4" s="7">
        <f t="shared" si="0"/>
        <v>46517</v>
      </c>
      <c r="M4" s="7">
        <f t="shared" si="0"/>
        <v>46518</v>
      </c>
      <c r="N4" s="7">
        <f t="shared" si="0"/>
        <v>46519</v>
      </c>
      <c r="O4" s="7">
        <f t="shared" si="0"/>
        <v>46520</v>
      </c>
      <c r="P4" s="7">
        <f t="shared" si="0"/>
        <v>46521</v>
      </c>
      <c r="Q4" s="7">
        <f t="shared" si="0"/>
        <v>46522</v>
      </c>
      <c r="R4" s="7">
        <f t="shared" si="0"/>
        <v>46523</v>
      </c>
      <c r="S4" s="7">
        <f t="shared" si="0"/>
        <v>46524</v>
      </c>
      <c r="T4" s="7">
        <f t="shared" si="0"/>
        <v>46525</v>
      </c>
      <c r="U4" s="7">
        <f t="shared" si="0"/>
        <v>46526</v>
      </c>
      <c r="V4" s="7">
        <f t="shared" si="0"/>
        <v>46527</v>
      </c>
      <c r="W4" s="7">
        <f t="shared" si="0"/>
        <v>46528</v>
      </c>
      <c r="X4" s="7">
        <f t="shared" si="0"/>
        <v>46529</v>
      </c>
      <c r="Y4" s="7">
        <f t="shared" si="0"/>
        <v>46530</v>
      </c>
      <c r="Z4" s="7">
        <f t="shared" si="0"/>
        <v>46531</v>
      </c>
      <c r="AA4" s="7">
        <f t="shared" si="0"/>
        <v>46532</v>
      </c>
      <c r="AB4" s="7">
        <f t="shared" si="0"/>
        <v>46533</v>
      </c>
      <c r="AC4" s="7">
        <f t="shared" si="0"/>
        <v>46534</v>
      </c>
      <c r="AD4" s="7">
        <f t="shared" si="0"/>
        <v>46535</v>
      </c>
      <c r="AE4" s="7">
        <f t="shared" si="0"/>
        <v>46536</v>
      </c>
      <c r="AF4" s="7">
        <f t="shared" si="0"/>
        <v>46537</v>
      </c>
      <c r="AG4" s="8">
        <f t="shared" si="0"/>
        <v>46538</v>
      </c>
    </row>
    <row r="5" spans="2:33" ht="15.75" thickBot="1" x14ac:dyDescent="0.3">
      <c r="B5" s="40"/>
      <c r="C5" s="9">
        <f>IF(DAY(DATE(Year,$B$1,1))=1, DATE(Year,$B$1,1), "")</f>
        <v>46508</v>
      </c>
      <c r="D5" s="9">
        <f>IF(DAY(DATE(Year,$B$1,2))=2, DATE(Year,$B$1,2), "")</f>
        <v>46509</v>
      </c>
      <c r="E5" s="9">
        <f>IF(DAY(DATE(Year,$B$1,3))=3, DATE(Year,$B$1,3), "")</f>
        <v>46510</v>
      </c>
      <c r="F5" s="9">
        <f>IF(DAY(DATE(Year,$B$1,4))=4, DATE(Year,$B$1,4), "")</f>
        <v>46511</v>
      </c>
      <c r="G5" s="9">
        <f>IF(DAY(DATE(Year,$B$1,5))=5, DATE(Year,$B$1,5), "")</f>
        <v>46512</v>
      </c>
      <c r="H5" s="9">
        <f>IF(DAY(DATE(Year,$B$1,6))=6, DATE(Year,$B$1,6), "")</f>
        <v>46513</v>
      </c>
      <c r="I5" s="9">
        <f>IF(DAY(DATE(Year,$B$1,7))=7, DATE(Year,$B$1,7), "")</f>
        <v>46514</v>
      </c>
      <c r="J5" s="9">
        <f>IF(DAY(DATE(Year,$B$1,8))=8, DATE(Year,$B$1,8), "")</f>
        <v>46515</v>
      </c>
      <c r="K5" s="9">
        <f>IF(DAY(DATE(Year,$B$1,9))=9, DATE(Year,$B$1,9), "")</f>
        <v>46516</v>
      </c>
      <c r="L5" s="9">
        <f>IF(DAY(DATE(Year,$B$1,10))=10, DATE(Year,$B$1,10), "")</f>
        <v>46517</v>
      </c>
      <c r="M5" s="9">
        <f>IF(DAY(DATE(Year,$B$1,11))=11, DATE(Year,$B$1,11), "")</f>
        <v>46518</v>
      </c>
      <c r="N5" s="9">
        <f>IF(DAY(DATE(Year,$B$1,12))=12, DATE(Year,$B$1,12), "")</f>
        <v>46519</v>
      </c>
      <c r="O5" s="9">
        <f>IF(DAY(DATE(Year,$B$1,13))=13, DATE(Year,$B$1,13), "")</f>
        <v>46520</v>
      </c>
      <c r="P5" s="9">
        <f>IF(DAY(DATE(Year,$B$1,14))=14, DATE(Year,$B$1,14), "")</f>
        <v>46521</v>
      </c>
      <c r="Q5" s="9">
        <f>IF(DAY(DATE(Year,$B$1,15))=15, DATE(Year,$B$1,15), "")</f>
        <v>46522</v>
      </c>
      <c r="R5" s="9">
        <f>IF(DAY(DATE(Year,$B$1,16))=16, DATE(Year,$B$1,16), "")</f>
        <v>46523</v>
      </c>
      <c r="S5" s="9">
        <f>IF(DAY(DATE(Year,$B$1,17))=17, DATE(Year,$B$1,17), "")</f>
        <v>46524</v>
      </c>
      <c r="T5" s="9">
        <f>IF(DAY(DATE(Year,$B$1,18))=18, DATE(Year,$B$1,18), "")</f>
        <v>46525</v>
      </c>
      <c r="U5" s="9">
        <f>IF(DAY(DATE(Year,$B$1,19))=19, DATE(Year,$B$1,19), "")</f>
        <v>46526</v>
      </c>
      <c r="V5" s="9">
        <f>IF(DAY(DATE(Year,$B$1,20))=20, DATE(Year,$B$1,20), "")</f>
        <v>46527</v>
      </c>
      <c r="W5" s="9">
        <f>IF(DAY(DATE(Year,$B$1,21))=21, DATE(Year,$B$1,21), "")</f>
        <v>46528</v>
      </c>
      <c r="X5" s="9">
        <f>IF(DAY(DATE(Year,$B$1,22))=22, DATE(Year,$B$1,22), "")</f>
        <v>46529</v>
      </c>
      <c r="Y5" s="9">
        <f>IF(DAY(DATE(Year,$B$1,23))=23, DATE(Year,$B$1,23), "")</f>
        <v>46530</v>
      </c>
      <c r="Z5" s="9">
        <f>IF(DAY(DATE(Year,$B$1,24))=24, DATE(Year,$B$1,24), "")</f>
        <v>46531</v>
      </c>
      <c r="AA5" s="9">
        <f>IF(DAY(DATE(Year,$B$1,25))=25, DATE(Year,$B$1,25), "")</f>
        <v>46532</v>
      </c>
      <c r="AB5" s="9">
        <f>IF(DAY(DATE(Year,$B$1,26))=26, DATE(Year,$B$1,26), "")</f>
        <v>46533</v>
      </c>
      <c r="AC5" s="9">
        <f>IF(DAY(DATE(Year,$B$1,27))=27, DATE(Year,$B$1,27), "")</f>
        <v>46534</v>
      </c>
      <c r="AD5" s="9">
        <f>IF(DAY(DATE(Year,$B$1,28))=28, DATE(Year,$B$1,28), "")</f>
        <v>46535</v>
      </c>
      <c r="AE5" s="9">
        <f>IF(DAY(DATE(Year,$B$1,29))=29, DATE(Year,$B$1,29), "")</f>
        <v>46536</v>
      </c>
      <c r="AF5" s="9">
        <f>IF(DAY(DATE(Year,$B$1,30))=30, DATE(Year,$B$1,30), "")</f>
        <v>46537</v>
      </c>
      <c r="AG5" s="10">
        <f>IF(DAY(DATE(Year,$B$1,31))=31, DATE(Year,$B$1,31), "")</f>
        <v>46538</v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wRjWCTiSwTnxuPj06Wt5GVHSjC8gHNZWcA97oOpsA923xBZ4tMaH+nPjSAkU2dc2GZB38zDIO/XD0yPK3SVDRg==" saltValue="ZTG8PppvxsEcrSUjgivnTw==" spinCount="100000" sheet="1" objects="1" scenarios="1"/>
  <mergeCells count="1">
    <mergeCell ref="B4:B5"/>
  </mergeCells>
  <conditionalFormatting sqref="C4:AG5">
    <cfRule type="expression" dxfId="23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22" priority="1" operator="equal">
      <formula>"O"</formula>
    </cfRule>
    <cfRule type="cellIs" dxfId="21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F2C2FC-1617-4456-B3F1-A54C6DA8A1A0}">
          <x14:formula1>
            <xm:f>Data!$B$3:$B$4</xm:f>
          </x14:formula1>
          <xm:sqref>C6:AG10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03F3-E8E2-4784-803F-392771431A34}">
  <sheetPr codeName="Sheet8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6</v>
      </c>
    </row>
    <row r="2" spans="2:33" s="19" customFormat="1" ht="26.25" x14ac:dyDescent="0.25">
      <c r="B2" s="34">
        <f>DATE(Year,B1,1)</f>
        <v>46539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46539</v>
      </c>
      <c r="D4" s="7">
        <f t="shared" ref="D4:AG4" si="0">D5</f>
        <v>46540</v>
      </c>
      <c r="E4" s="7">
        <f t="shared" si="0"/>
        <v>46541</v>
      </c>
      <c r="F4" s="7">
        <f t="shared" si="0"/>
        <v>46542</v>
      </c>
      <c r="G4" s="7">
        <f t="shared" si="0"/>
        <v>46543</v>
      </c>
      <c r="H4" s="7">
        <f t="shared" si="0"/>
        <v>46544</v>
      </c>
      <c r="I4" s="7">
        <f t="shared" si="0"/>
        <v>46545</v>
      </c>
      <c r="J4" s="7">
        <f t="shared" si="0"/>
        <v>46546</v>
      </c>
      <c r="K4" s="7">
        <f t="shared" si="0"/>
        <v>46547</v>
      </c>
      <c r="L4" s="7">
        <f t="shared" si="0"/>
        <v>46548</v>
      </c>
      <c r="M4" s="7">
        <f t="shared" si="0"/>
        <v>46549</v>
      </c>
      <c r="N4" s="7">
        <f t="shared" si="0"/>
        <v>46550</v>
      </c>
      <c r="O4" s="7">
        <f t="shared" si="0"/>
        <v>46551</v>
      </c>
      <c r="P4" s="7">
        <f t="shared" si="0"/>
        <v>46552</v>
      </c>
      <c r="Q4" s="7">
        <f t="shared" si="0"/>
        <v>46553</v>
      </c>
      <c r="R4" s="7">
        <f t="shared" si="0"/>
        <v>46554</v>
      </c>
      <c r="S4" s="7">
        <f t="shared" si="0"/>
        <v>46555</v>
      </c>
      <c r="T4" s="7">
        <f t="shared" si="0"/>
        <v>46556</v>
      </c>
      <c r="U4" s="7">
        <f t="shared" si="0"/>
        <v>46557</v>
      </c>
      <c r="V4" s="7">
        <f t="shared" si="0"/>
        <v>46558</v>
      </c>
      <c r="W4" s="7">
        <f t="shared" si="0"/>
        <v>46559</v>
      </c>
      <c r="X4" s="7">
        <f t="shared" si="0"/>
        <v>46560</v>
      </c>
      <c r="Y4" s="7">
        <f t="shared" si="0"/>
        <v>46561</v>
      </c>
      <c r="Z4" s="7">
        <f t="shared" si="0"/>
        <v>46562</v>
      </c>
      <c r="AA4" s="7">
        <f t="shared" si="0"/>
        <v>46563</v>
      </c>
      <c r="AB4" s="7">
        <f t="shared" si="0"/>
        <v>46564</v>
      </c>
      <c r="AC4" s="7">
        <f t="shared" si="0"/>
        <v>46565</v>
      </c>
      <c r="AD4" s="7">
        <f t="shared" si="0"/>
        <v>46566</v>
      </c>
      <c r="AE4" s="7">
        <f t="shared" si="0"/>
        <v>46567</v>
      </c>
      <c r="AF4" s="7">
        <f t="shared" si="0"/>
        <v>46568</v>
      </c>
      <c r="AG4" s="8" t="str">
        <f t="shared" si="0"/>
        <v/>
      </c>
    </row>
    <row r="5" spans="2:33" ht="15.75" thickBot="1" x14ac:dyDescent="0.3">
      <c r="B5" s="40"/>
      <c r="C5" s="9">
        <f>IF(DAY(DATE(Year,$B$1,1))=1, DATE(Year,$B$1,1), "")</f>
        <v>46539</v>
      </c>
      <c r="D5" s="9">
        <f>IF(DAY(DATE(Year,$B$1,2))=2, DATE(Year,$B$1,2), "")</f>
        <v>46540</v>
      </c>
      <c r="E5" s="9">
        <f>IF(DAY(DATE(Year,$B$1,3))=3, DATE(Year,$B$1,3), "")</f>
        <v>46541</v>
      </c>
      <c r="F5" s="9">
        <f>IF(DAY(DATE(Year,$B$1,4))=4, DATE(Year,$B$1,4), "")</f>
        <v>46542</v>
      </c>
      <c r="G5" s="9">
        <f>IF(DAY(DATE(Year,$B$1,5))=5, DATE(Year,$B$1,5), "")</f>
        <v>46543</v>
      </c>
      <c r="H5" s="9">
        <f>IF(DAY(DATE(Year,$B$1,6))=6, DATE(Year,$B$1,6), "")</f>
        <v>46544</v>
      </c>
      <c r="I5" s="9">
        <f>IF(DAY(DATE(Year,$B$1,7))=7, DATE(Year,$B$1,7), "")</f>
        <v>46545</v>
      </c>
      <c r="J5" s="9">
        <f>IF(DAY(DATE(Year,$B$1,8))=8, DATE(Year,$B$1,8), "")</f>
        <v>46546</v>
      </c>
      <c r="K5" s="9">
        <f>IF(DAY(DATE(Year,$B$1,9))=9, DATE(Year,$B$1,9), "")</f>
        <v>46547</v>
      </c>
      <c r="L5" s="9">
        <f>IF(DAY(DATE(Year,$B$1,10))=10, DATE(Year,$B$1,10), "")</f>
        <v>46548</v>
      </c>
      <c r="M5" s="9">
        <f>IF(DAY(DATE(Year,$B$1,11))=11, DATE(Year,$B$1,11), "")</f>
        <v>46549</v>
      </c>
      <c r="N5" s="9">
        <f>IF(DAY(DATE(Year,$B$1,12))=12, DATE(Year,$B$1,12), "")</f>
        <v>46550</v>
      </c>
      <c r="O5" s="9">
        <f>IF(DAY(DATE(Year,$B$1,13))=13, DATE(Year,$B$1,13), "")</f>
        <v>46551</v>
      </c>
      <c r="P5" s="9">
        <f>IF(DAY(DATE(Year,$B$1,14))=14, DATE(Year,$B$1,14), "")</f>
        <v>46552</v>
      </c>
      <c r="Q5" s="9">
        <f>IF(DAY(DATE(Year,$B$1,15))=15, DATE(Year,$B$1,15), "")</f>
        <v>46553</v>
      </c>
      <c r="R5" s="9">
        <f>IF(DAY(DATE(Year,$B$1,16))=16, DATE(Year,$B$1,16), "")</f>
        <v>46554</v>
      </c>
      <c r="S5" s="9">
        <f>IF(DAY(DATE(Year,$B$1,17))=17, DATE(Year,$B$1,17), "")</f>
        <v>46555</v>
      </c>
      <c r="T5" s="9">
        <f>IF(DAY(DATE(Year,$B$1,18))=18, DATE(Year,$B$1,18), "")</f>
        <v>46556</v>
      </c>
      <c r="U5" s="9">
        <f>IF(DAY(DATE(Year,$B$1,19))=19, DATE(Year,$B$1,19), "")</f>
        <v>46557</v>
      </c>
      <c r="V5" s="9">
        <f>IF(DAY(DATE(Year,$B$1,20))=20, DATE(Year,$B$1,20), "")</f>
        <v>46558</v>
      </c>
      <c r="W5" s="9">
        <f>IF(DAY(DATE(Year,$B$1,21))=21, DATE(Year,$B$1,21), "")</f>
        <v>46559</v>
      </c>
      <c r="X5" s="9">
        <f>IF(DAY(DATE(Year,$B$1,22))=22, DATE(Year,$B$1,22), "")</f>
        <v>46560</v>
      </c>
      <c r="Y5" s="9">
        <f>IF(DAY(DATE(Year,$B$1,23))=23, DATE(Year,$B$1,23), "")</f>
        <v>46561</v>
      </c>
      <c r="Z5" s="9">
        <f>IF(DAY(DATE(Year,$B$1,24))=24, DATE(Year,$B$1,24), "")</f>
        <v>46562</v>
      </c>
      <c r="AA5" s="9">
        <f>IF(DAY(DATE(Year,$B$1,25))=25, DATE(Year,$B$1,25), "")</f>
        <v>46563</v>
      </c>
      <c r="AB5" s="9">
        <f>IF(DAY(DATE(Year,$B$1,26))=26, DATE(Year,$B$1,26), "")</f>
        <v>46564</v>
      </c>
      <c r="AC5" s="9">
        <f>IF(DAY(DATE(Year,$B$1,27))=27, DATE(Year,$B$1,27), "")</f>
        <v>46565</v>
      </c>
      <c r="AD5" s="9">
        <f>IF(DAY(DATE(Year,$B$1,28))=28, DATE(Year,$B$1,28), "")</f>
        <v>46566</v>
      </c>
      <c r="AE5" s="9">
        <f>IF(DAY(DATE(Year,$B$1,29))=29, DATE(Year,$B$1,29), "")</f>
        <v>46567</v>
      </c>
      <c r="AF5" s="9">
        <f>IF(DAY(DATE(Year,$B$1,30))=30, DATE(Year,$B$1,30), "")</f>
        <v>46568</v>
      </c>
      <c r="AG5" s="10" t="str">
        <f>IF(DAY(DATE(Year,$B$1,31))=31, DATE(Year,$B$1,31), "")</f>
        <v/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VoiC1BZ5yJVXbLtk49C9AaUmtsXAjXfI0GotO6Qzst0F21S8KH4lylC7X2t3hihavufFg87ShA2KArIWvDYhPQ==" saltValue="VQwruz89PTbd9kLRc2lPTA==" spinCount="100000" sheet="1" objects="1" scenarios="1"/>
  <mergeCells count="1">
    <mergeCell ref="B4:B5"/>
  </mergeCells>
  <conditionalFormatting sqref="C4:AG5">
    <cfRule type="expression" dxfId="20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19" priority="1" operator="equal">
      <formula>"O"</formula>
    </cfRule>
    <cfRule type="cellIs" dxfId="18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25BACBD-BE5B-4FB0-AA1E-C6D47587EF0D}">
          <x14:formula1>
            <xm:f>Data!$B$3:$B$4</xm:f>
          </x14:formula1>
          <xm:sqref>C6:AG10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62CC3-03EC-477E-A2B1-CA4DF9562391}">
  <sheetPr codeName="Sheet9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7</v>
      </c>
    </row>
    <row r="2" spans="2:33" s="19" customFormat="1" ht="26.25" x14ac:dyDescent="0.25">
      <c r="B2" s="34">
        <f>DATE(Year,B1,1)</f>
        <v>46569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46569</v>
      </c>
      <c r="D4" s="7">
        <f t="shared" ref="D4:AG4" si="0">D5</f>
        <v>46570</v>
      </c>
      <c r="E4" s="7">
        <f t="shared" si="0"/>
        <v>46571</v>
      </c>
      <c r="F4" s="7">
        <f t="shared" si="0"/>
        <v>46572</v>
      </c>
      <c r="G4" s="7">
        <f t="shared" si="0"/>
        <v>46573</v>
      </c>
      <c r="H4" s="7">
        <f t="shared" si="0"/>
        <v>46574</v>
      </c>
      <c r="I4" s="7">
        <f t="shared" si="0"/>
        <v>46575</v>
      </c>
      <c r="J4" s="7">
        <f t="shared" si="0"/>
        <v>46576</v>
      </c>
      <c r="K4" s="7">
        <f t="shared" si="0"/>
        <v>46577</v>
      </c>
      <c r="L4" s="7">
        <f t="shared" si="0"/>
        <v>46578</v>
      </c>
      <c r="M4" s="7">
        <f t="shared" si="0"/>
        <v>46579</v>
      </c>
      <c r="N4" s="7">
        <f t="shared" si="0"/>
        <v>46580</v>
      </c>
      <c r="O4" s="7">
        <f t="shared" si="0"/>
        <v>46581</v>
      </c>
      <c r="P4" s="7">
        <f t="shared" si="0"/>
        <v>46582</v>
      </c>
      <c r="Q4" s="7">
        <f t="shared" si="0"/>
        <v>46583</v>
      </c>
      <c r="R4" s="7">
        <f t="shared" si="0"/>
        <v>46584</v>
      </c>
      <c r="S4" s="7">
        <f t="shared" si="0"/>
        <v>46585</v>
      </c>
      <c r="T4" s="7">
        <f t="shared" si="0"/>
        <v>46586</v>
      </c>
      <c r="U4" s="7">
        <f t="shared" si="0"/>
        <v>46587</v>
      </c>
      <c r="V4" s="7">
        <f t="shared" si="0"/>
        <v>46588</v>
      </c>
      <c r="W4" s="7">
        <f t="shared" si="0"/>
        <v>46589</v>
      </c>
      <c r="X4" s="7">
        <f t="shared" si="0"/>
        <v>46590</v>
      </c>
      <c r="Y4" s="7">
        <f t="shared" si="0"/>
        <v>46591</v>
      </c>
      <c r="Z4" s="7">
        <f t="shared" si="0"/>
        <v>46592</v>
      </c>
      <c r="AA4" s="7">
        <f t="shared" si="0"/>
        <v>46593</v>
      </c>
      <c r="AB4" s="7">
        <f t="shared" si="0"/>
        <v>46594</v>
      </c>
      <c r="AC4" s="7">
        <f t="shared" si="0"/>
        <v>46595</v>
      </c>
      <c r="AD4" s="7">
        <f t="shared" si="0"/>
        <v>46596</v>
      </c>
      <c r="AE4" s="7">
        <f t="shared" si="0"/>
        <v>46597</v>
      </c>
      <c r="AF4" s="7">
        <f t="shared" si="0"/>
        <v>46598</v>
      </c>
      <c r="AG4" s="8">
        <f t="shared" si="0"/>
        <v>46599</v>
      </c>
    </row>
    <row r="5" spans="2:33" ht="15.75" thickBot="1" x14ac:dyDescent="0.3">
      <c r="B5" s="40"/>
      <c r="C5" s="9">
        <f>IF(DAY(DATE(Year,$B$1,1))=1, DATE(Year,$B$1,1), "")</f>
        <v>46569</v>
      </c>
      <c r="D5" s="9">
        <f>IF(DAY(DATE(Year,$B$1,2))=2, DATE(Year,$B$1,2), "")</f>
        <v>46570</v>
      </c>
      <c r="E5" s="9">
        <f>IF(DAY(DATE(Year,$B$1,3))=3, DATE(Year,$B$1,3), "")</f>
        <v>46571</v>
      </c>
      <c r="F5" s="9">
        <f>IF(DAY(DATE(Year,$B$1,4))=4, DATE(Year,$B$1,4), "")</f>
        <v>46572</v>
      </c>
      <c r="G5" s="9">
        <f>IF(DAY(DATE(Year,$B$1,5))=5, DATE(Year,$B$1,5), "")</f>
        <v>46573</v>
      </c>
      <c r="H5" s="9">
        <f>IF(DAY(DATE(Year,$B$1,6))=6, DATE(Year,$B$1,6), "")</f>
        <v>46574</v>
      </c>
      <c r="I5" s="9">
        <f>IF(DAY(DATE(Year,$B$1,7))=7, DATE(Year,$B$1,7), "")</f>
        <v>46575</v>
      </c>
      <c r="J5" s="9">
        <f>IF(DAY(DATE(Year,$B$1,8))=8, DATE(Year,$B$1,8), "")</f>
        <v>46576</v>
      </c>
      <c r="K5" s="9">
        <f>IF(DAY(DATE(Year,$B$1,9))=9, DATE(Year,$B$1,9), "")</f>
        <v>46577</v>
      </c>
      <c r="L5" s="9">
        <f>IF(DAY(DATE(Year,$B$1,10))=10, DATE(Year,$B$1,10), "")</f>
        <v>46578</v>
      </c>
      <c r="M5" s="9">
        <f>IF(DAY(DATE(Year,$B$1,11))=11, DATE(Year,$B$1,11), "")</f>
        <v>46579</v>
      </c>
      <c r="N5" s="9">
        <f>IF(DAY(DATE(Year,$B$1,12))=12, DATE(Year,$B$1,12), "")</f>
        <v>46580</v>
      </c>
      <c r="O5" s="9">
        <f>IF(DAY(DATE(Year,$B$1,13))=13, DATE(Year,$B$1,13), "")</f>
        <v>46581</v>
      </c>
      <c r="P5" s="9">
        <f>IF(DAY(DATE(Year,$B$1,14))=14, DATE(Year,$B$1,14), "")</f>
        <v>46582</v>
      </c>
      <c r="Q5" s="9">
        <f>IF(DAY(DATE(Year,$B$1,15))=15, DATE(Year,$B$1,15), "")</f>
        <v>46583</v>
      </c>
      <c r="R5" s="9">
        <f>IF(DAY(DATE(Year,$B$1,16))=16, DATE(Year,$B$1,16), "")</f>
        <v>46584</v>
      </c>
      <c r="S5" s="9">
        <f>IF(DAY(DATE(Year,$B$1,17))=17, DATE(Year,$B$1,17), "")</f>
        <v>46585</v>
      </c>
      <c r="T5" s="9">
        <f>IF(DAY(DATE(Year,$B$1,18))=18, DATE(Year,$B$1,18), "")</f>
        <v>46586</v>
      </c>
      <c r="U5" s="9">
        <f>IF(DAY(DATE(Year,$B$1,19))=19, DATE(Year,$B$1,19), "")</f>
        <v>46587</v>
      </c>
      <c r="V5" s="9">
        <f>IF(DAY(DATE(Year,$B$1,20))=20, DATE(Year,$B$1,20), "")</f>
        <v>46588</v>
      </c>
      <c r="W5" s="9">
        <f>IF(DAY(DATE(Year,$B$1,21))=21, DATE(Year,$B$1,21), "")</f>
        <v>46589</v>
      </c>
      <c r="X5" s="9">
        <f>IF(DAY(DATE(Year,$B$1,22))=22, DATE(Year,$B$1,22), "")</f>
        <v>46590</v>
      </c>
      <c r="Y5" s="9">
        <f>IF(DAY(DATE(Year,$B$1,23))=23, DATE(Year,$B$1,23), "")</f>
        <v>46591</v>
      </c>
      <c r="Z5" s="9">
        <f>IF(DAY(DATE(Year,$B$1,24))=24, DATE(Year,$B$1,24), "")</f>
        <v>46592</v>
      </c>
      <c r="AA5" s="9">
        <f>IF(DAY(DATE(Year,$B$1,25))=25, DATE(Year,$B$1,25), "")</f>
        <v>46593</v>
      </c>
      <c r="AB5" s="9">
        <f>IF(DAY(DATE(Year,$B$1,26))=26, DATE(Year,$B$1,26), "")</f>
        <v>46594</v>
      </c>
      <c r="AC5" s="9">
        <f>IF(DAY(DATE(Year,$B$1,27))=27, DATE(Year,$B$1,27), "")</f>
        <v>46595</v>
      </c>
      <c r="AD5" s="9">
        <f>IF(DAY(DATE(Year,$B$1,28))=28, DATE(Year,$B$1,28), "")</f>
        <v>46596</v>
      </c>
      <c r="AE5" s="9">
        <f>IF(DAY(DATE(Year,$B$1,29))=29, DATE(Year,$B$1,29), "")</f>
        <v>46597</v>
      </c>
      <c r="AF5" s="9">
        <f>IF(DAY(DATE(Year,$B$1,30))=30, DATE(Year,$B$1,30), "")</f>
        <v>46598</v>
      </c>
      <c r="AG5" s="10">
        <f>IF(DAY(DATE(Year,$B$1,31))=31, DATE(Year,$B$1,31), "")</f>
        <v>46599</v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8jQXm44G4ajbLqzjPued4LK/acRvyB3XIa01V9pqG0KYxGxNLLkgriedxt9xNYKGXdrkrI1+vvr917aqWipa+A==" saltValue="l/vETvBOXnVytSQeO9uFGA==" spinCount="100000" sheet="1" objects="1" scenarios="1"/>
  <mergeCells count="1">
    <mergeCell ref="B4:B5"/>
  </mergeCells>
  <conditionalFormatting sqref="C4:AG5">
    <cfRule type="expression" dxfId="17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16" priority="1" operator="equal">
      <formula>"O"</formula>
    </cfRule>
    <cfRule type="cellIs" dxfId="15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47E7442-B5E4-4ED5-8B23-6C74737E42AB}">
          <x14:formula1>
            <xm:f>Data!$B$3:$B$4</xm:f>
          </x14:formula1>
          <xm:sqref>C6:AG10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6AEE5-88C4-4525-A5C5-84626DA1A350}">
  <sheetPr codeName="Sheet10">
    <pageSetUpPr fitToPage="1"/>
  </sheetPr>
  <dimension ref="B1:AG19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3.5703125" customWidth="1"/>
    <col min="2" max="2" width="32.28515625" customWidth="1"/>
    <col min="3" max="33" width="5.5703125" customWidth="1"/>
  </cols>
  <sheetData>
    <row r="1" spans="2:33" x14ac:dyDescent="0.25">
      <c r="B1" s="6">
        <v>8</v>
      </c>
    </row>
    <row r="2" spans="2:33" s="19" customFormat="1" ht="26.25" x14ac:dyDescent="0.25">
      <c r="B2" s="34">
        <f>DATE(Year,B1,1)</f>
        <v>46600</v>
      </c>
      <c r="C2" s="12"/>
      <c r="D2" s="12"/>
      <c r="E2" s="12"/>
      <c r="F2" s="12"/>
    </row>
    <row r="3" spans="2:33" ht="15.75" thickBot="1" x14ac:dyDescent="0.3"/>
    <row r="4" spans="2:33" s="1" customFormat="1" x14ac:dyDescent="0.25">
      <c r="B4" s="39" t="s">
        <v>12</v>
      </c>
      <c r="C4" s="7">
        <f>C5</f>
        <v>46600</v>
      </c>
      <c r="D4" s="7">
        <f t="shared" ref="D4:AG4" si="0">D5</f>
        <v>46601</v>
      </c>
      <c r="E4" s="7">
        <f t="shared" si="0"/>
        <v>46602</v>
      </c>
      <c r="F4" s="7">
        <f t="shared" si="0"/>
        <v>46603</v>
      </c>
      <c r="G4" s="7">
        <f t="shared" si="0"/>
        <v>46604</v>
      </c>
      <c r="H4" s="7">
        <f t="shared" si="0"/>
        <v>46605</v>
      </c>
      <c r="I4" s="7">
        <f t="shared" si="0"/>
        <v>46606</v>
      </c>
      <c r="J4" s="7">
        <f t="shared" si="0"/>
        <v>46607</v>
      </c>
      <c r="K4" s="7">
        <f t="shared" si="0"/>
        <v>46608</v>
      </c>
      <c r="L4" s="7">
        <f t="shared" si="0"/>
        <v>46609</v>
      </c>
      <c r="M4" s="7">
        <f t="shared" si="0"/>
        <v>46610</v>
      </c>
      <c r="N4" s="7">
        <f t="shared" si="0"/>
        <v>46611</v>
      </c>
      <c r="O4" s="7">
        <f t="shared" si="0"/>
        <v>46612</v>
      </c>
      <c r="P4" s="7">
        <f t="shared" si="0"/>
        <v>46613</v>
      </c>
      <c r="Q4" s="7">
        <f t="shared" si="0"/>
        <v>46614</v>
      </c>
      <c r="R4" s="7">
        <f t="shared" si="0"/>
        <v>46615</v>
      </c>
      <c r="S4" s="7">
        <f t="shared" si="0"/>
        <v>46616</v>
      </c>
      <c r="T4" s="7">
        <f t="shared" si="0"/>
        <v>46617</v>
      </c>
      <c r="U4" s="7">
        <f t="shared" si="0"/>
        <v>46618</v>
      </c>
      <c r="V4" s="7">
        <f t="shared" si="0"/>
        <v>46619</v>
      </c>
      <c r="W4" s="7">
        <f t="shared" si="0"/>
        <v>46620</v>
      </c>
      <c r="X4" s="7">
        <f t="shared" si="0"/>
        <v>46621</v>
      </c>
      <c r="Y4" s="7">
        <f t="shared" si="0"/>
        <v>46622</v>
      </c>
      <c r="Z4" s="7">
        <f t="shared" si="0"/>
        <v>46623</v>
      </c>
      <c r="AA4" s="7">
        <f t="shared" si="0"/>
        <v>46624</v>
      </c>
      <c r="AB4" s="7">
        <f t="shared" si="0"/>
        <v>46625</v>
      </c>
      <c r="AC4" s="7">
        <f t="shared" si="0"/>
        <v>46626</v>
      </c>
      <c r="AD4" s="7">
        <f t="shared" si="0"/>
        <v>46627</v>
      </c>
      <c r="AE4" s="7">
        <f t="shared" si="0"/>
        <v>46628</v>
      </c>
      <c r="AF4" s="7">
        <f t="shared" si="0"/>
        <v>46629</v>
      </c>
      <c r="AG4" s="8">
        <f t="shared" si="0"/>
        <v>46630</v>
      </c>
    </row>
    <row r="5" spans="2:33" ht="15.75" thickBot="1" x14ac:dyDescent="0.3">
      <c r="B5" s="40"/>
      <c r="C5" s="9">
        <f>IF(DAY(DATE(Year,$B$1,1))=1, DATE(Year,$B$1,1), "")</f>
        <v>46600</v>
      </c>
      <c r="D5" s="9">
        <f>IF(DAY(DATE(Year,$B$1,2))=2, DATE(Year,$B$1,2), "")</f>
        <v>46601</v>
      </c>
      <c r="E5" s="9">
        <f>IF(DAY(DATE(Year,$B$1,3))=3, DATE(Year,$B$1,3), "")</f>
        <v>46602</v>
      </c>
      <c r="F5" s="9">
        <f>IF(DAY(DATE(Year,$B$1,4))=4, DATE(Year,$B$1,4), "")</f>
        <v>46603</v>
      </c>
      <c r="G5" s="9">
        <f>IF(DAY(DATE(Year,$B$1,5))=5, DATE(Year,$B$1,5), "")</f>
        <v>46604</v>
      </c>
      <c r="H5" s="9">
        <f>IF(DAY(DATE(Year,$B$1,6))=6, DATE(Year,$B$1,6), "")</f>
        <v>46605</v>
      </c>
      <c r="I5" s="9">
        <f>IF(DAY(DATE(Year,$B$1,7))=7, DATE(Year,$B$1,7), "")</f>
        <v>46606</v>
      </c>
      <c r="J5" s="9">
        <f>IF(DAY(DATE(Year,$B$1,8))=8, DATE(Year,$B$1,8), "")</f>
        <v>46607</v>
      </c>
      <c r="K5" s="9">
        <f>IF(DAY(DATE(Year,$B$1,9))=9, DATE(Year,$B$1,9), "")</f>
        <v>46608</v>
      </c>
      <c r="L5" s="9">
        <f>IF(DAY(DATE(Year,$B$1,10))=10, DATE(Year,$B$1,10), "")</f>
        <v>46609</v>
      </c>
      <c r="M5" s="9">
        <f>IF(DAY(DATE(Year,$B$1,11))=11, DATE(Year,$B$1,11), "")</f>
        <v>46610</v>
      </c>
      <c r="N5" s="9">
        <f>IF(DAY(DATE(Year,$B$1,12))=12, DATE(Year,$B$1,12), "")</f>
        <v>46611</v>
      </c>
      <c r="O5" s="9">
        <f>IF(DAY(DATE(Year,$B$1,13))=13, DATE(Year,$B$1,13), "")</f>
        <v>46612</v>
      </c>
      <c r="P5" s="9">
        <f>IF(DAY(DATE(Year,$B$1,14))=14, DATE(Year,$B$1,14), "")</f>
        <v>46613</v>
      </c>
      <c r="Q5" s="9">
        <f>IF(DAY(DATE(Year,$B$1,15))=15, DATE(Year,$B$1,15), "")</f>
        <v>46614</v>
      </c>
      <c r="R5" s="9">
        <f>IF(DAY(DATE(Year,$B$1,16))=16, DATE(Year,$B$1,16), "")</f>
        <v>46615</v>
      </c>
      <c r="S5" s="9">
        <f>IF(DAY(DATE(Year,$B$1,17))=17, DATE(Year,$B$1,17), "")</f>
        <v>46616</v>
      </c>
      <c r="T5" s="9">
        <f>IF(DAY(DATE(Year,$B$1,18))=18, DATE(Year,$B$1,18), "")</f>
        <v>46617</v>
      </c>
      <c r="U5" s="9">
        <f>IF(DAY(DATE(Year,$B$1,19))=19, DATE(Year,$B$1,19), "")</f>
        <v>46618</v>
      </c>
      <c r="V5" s="9">
        <f>IF(DAY(DATE(Year,$B$1,20))=20, DATE(Year,$B$1,20), "")</f>
        <v>46619</v>
      </c>
      <c r="W5" s="9">
        <f>IF(DAY(DATE(Year,$B$1,21))=21, DATE(Year,$B$1,21), "")</f>
        <v>46620</v>
      </c>
      <c r="X5" s="9">
        <f>IF(DAY(DATE(Year,$B$1,22))=22, DATE(Year,$B$1,22), "")</f>
        <v>46621</v>
      </c>
      <c r="Y5" s="9">
        <f>IF(DAY(DATE(Year,$B$1,23))=23, DATE(Year,$B$1,23), "")</f>
        <v>46622</v>
      </c>
      <c r="Z5" s="9">
        <f>IF(DAY(DATE(Year,$B$1,24))=24, DATE(Year,$B$1,24), "")</f>
        <v>46623</v>
      </c>
      <c r="AA5" s="9">
        <f>IF(DAY(DATE(Year,$B$1,25))=25, DATE(Year,$B$1,25), "")</f>
        <v>46624</v>
      </c>
      <c r="AB5" s="9">
        <f>IF(DAY(DATE(Year,$B$1,26))=26, DATE(Year,$B$1,26), "")</f>
        <v>46625</v>
      </c>
      <c r="AC5" s="9">
        <f>IF(DAY(DATE(Year,$B$1,27))=27, DATE(Year,$B$1,27), "")</f>
        <v>46626</v>
      </c>
      <c r="AD5" s="9">
        <f>IF(DAY(DATE(Year,$B$1,28))=28, DATE(Year,$B$1,28), "")</f>
        <v>46627</v>
      </c>
      <c r="AE5" s="9">
        <f>IF(DAY(DATE(Year,$B$1,29))=29, DATE(Year,$B$1,29), "")</f>
        <v>46628</v>
      </c>
      <c r="AF5" s="9">
        <f>IF(DAY(DATE(Year,$B$1,30))=30, DATE(Year,$B$1,30), "")</f>
        <v>46629</v>
      </c>
      <c r="AG5" s="10">
        <f>IF(DAY(DATE(Year,$B$1,31))=31, DATE(Year,$B$1,31), "")</f>
        <v>46630</v>
      </c>
    </row>
    <row r="6" spans="2:33" x14ac:dyDescent="0.25">
      <c r="B6" s="36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2"/>
    </row>
    <row r="7" spans="2:33" x14ac:dyDescent="0.25">
      <c r="B7" s="37"/>
      <c r="C7" s="23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</row>
    <row r="8" spans="2:33" x14ac:dyDescent="0.25">
      <c r="B8" s="37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</row>
    <row r="9" spans="2:33" x14ac:dyDescent="0.25">
      <c r="B9" s="3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</row>
    <row r="10" spans="2:33" ht="15.75" thickBot="1" x14ac:dyDescent="0.3">
      <c r="B10" s="38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</row>
    <row r="11" spans="2:33" x14ac:dyDescent="0.25"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2:33" x14ac:dyDescent="0.25"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D12" s="18" t="s">
        <v>11</v>
      </c>
      <c r="AE12" s="3"/>
      <c r="AF12" s="3"/>
      <c r="AG12" s="3"/>
    </row>
    <row r="13" spans="2:33" ht="21" x14ac:dyDescent="0.35">
      <c r="B13" s="33" t="s">
        <v>20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19"/>
      <c r="R13" s="29"/>
      <c r="S13" s="29"/>
      <c r="T13" s="29"/>
      <c r="U13" s="29"/>
      <c r="V13" s="29"/>
      <c r="W13" s="29"/>
      <c r="X13" s="19"/>
      <c r="Y13" s="19"/>
      <c r="Z13" s="19"/>
      <c r="AA13" s="29"/>
      <c r="AB13" s="19"/>
      <c r="AD13" s="30" t="str">
        <f>Data!$C$3</f>
        <v>Vacation</v>
      </c>
      <c r="AE13" s="31"/>
      <c r="AF13" s="32"/>
      <c r="AG13" s="17" t="str">
        <f>Data!$B$3</f>
        <v>V</v>
      </c>
    </row>
    <row r="14" spans="2:33" x14ac:dyDescent="0.25">
      <c r="B14" s="19" t="s">
        <v>17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19"/>
      <c r="R14" s="19"/>
      <c r="S14" s="29"/>
      <c r="T14" s="29"/>
      <c r="U14" s="29"/>
      <c r="V14" s="29"/>
      <c r="W14" s="29"/>
      <c r="X14" s="19"/>
      <c r="Y14" s="19"/>
      <c r="Z14" s="19"/>
      <c r="AA14" s="29"/>
      <c r="AB14" s="19"/>
      <c r="AC14" s="19"/>
      <c r="AD14" s="30" t="str">
        <f>Data!$C$4</f>
        <v>Other absence</v>
      </c>
      <c r="AE14" s="31"/>
      <c r="AF14" s="32"/>
      <c r="AG14" s="17" t="str">
        <f>Data!$B$4</f>
        <v>O</v>
      </c>
    </row>
    <row r="15" spans="2:33" x14ac:dyDescent="0.25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S15" s="3"/>
      <c r="T15" s="3"/>
      <c r="U15" s="3"/>
      <c r="V15" s="3"/>
      <c r="W15" s="3"/>
      <c r="Y15" s="3"/>
      <c r="Z15" s="3"/>
      <c r="AA15" s="3"/>
    </row>
    <row r="17" spans="3:33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3:33" x14ac:dyDescent="0.25"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3:33" x14ac:dyDescent="0.25">
      <c r="C19" s="11"/>
      <c r="D19" s="11"/>
      <c r="E19" s="11"/>
      <c r="F19" s="11"/>
      <c r="G19" s="11"/>
      <c r="I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Y19" s="11"/>
      <c r="Z19" s="11"/>
      <c r="AA19" s="11"/>
      <c r="AB19" s="11"/>
      <c r="AC19" s="11"/>
      <c r="AD19" s="11"/>
      <c r="AE19" s="11"/>
      <c r="AF19" s="11"/>
      <c r="AG19" s="11"/>
    </row>
  </sheetData>
  <sheetProtection algorithmName="SHA-512" hashValue="tqFgdIOYAxDhRwqbJvx+RfstzKYIzkBRF351/rYd4JeuREu9vOtGNTtURywxpcwA7oTC6QImm3fRsfQdKUqisQ==" saltValue="GZVrNJumM8jHy3wsjN61hA==" spinCount="100000" sheet="1" objects="1" scenarios="1"/>
  <mergeCells count="1">
    <mergeCell ref="B4:B5"/>
  </mergeCells>
  <conditionalFormatting sqref="C4:AG5">
    <cfRule type="expression" dxfId="14" priority="3">
      <formula>OR(WEEKDAY(C$5,2)=6, WEEKDAY(C$5,2)=7)</formula>
    </cfRule>
  </conditionalFormatting>
  <conditionalFormatting sqref="C6:AG11 C12:AB12 AD12:AG12 R13:W13 B13:D14 AA13:AA14 AD13:AE14 AG13:AG14 E13:P15 S14:W14 D15 S15:AA15">
    <cfRule type="cellIs" dxfId="13" priority="1" operator="equal">
      <formula>"O"</formula>
    </cfRule>
    <cfRule type="cellIs" dxfId="12" priority="2" operator="equal">
      <formula>"V"</formula>
    </cfRule>
  </conditionalFormatting>
  <pageMargins left="0.7" right="0.7" top="0.75" bottom="0.75" header="0.3" footer="0.3"/>
  <pageSetup paperSize="9" scale="6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950ACA-20B4-4D6B-9431-0AD99F79A4B6}">
          <x14:formula1>
            <xm:f>Data!$B$3:$B$4</xm:f>
          </x14:formula1>
          <xm:sqref>C6:AG10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74E0EDA70A3A43BDF0C6899E3EE65A" ma:contentTypeVersion="12" ma:contentTypeDescription="Create a new document." ma:contentTypeScope="" ma:versionID="e63b0caef68351456c61c8bb939bd87f">
  <xsd:schema xmlns:xsd="http://www.w3.org/2001/XMLSchema" xmlns:xs="http://www.w3.org/2001/XMLSchema" xmlns:p="http://schemas.microsoft.com/office/2006/metadata/properties" xmlns:ns2="a43ce6e8-598c-4dfa-b99f-a633b6695ee3" xmlns:ns3="85f8627e-938a-4f5b-9b2f-4bfc5be9056f" targetNamespace="http://schemas.microsoft.com/office/2006/metadata/properties" ma:root="true" ma:fieldsID="c39dc8f680a63b217fc4101fab0318bb" ns2:_="" ns3:_="">
    <xsd:import namespace="a43ce6e8-598c-4dfa-b99f-a633b6695ee3"/>
    <xsd:import namespace="85f8627e-938a-4f5b-9b2f-4bfc5be9056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ce6e8-598c-4dfa-b99f-a633b6695e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0adcfe5c-738a-4b8d-ba68-c314533405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8627e-938a-4f5b-9b2f-4bfc5be9056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b167f3d-9a7b-43cf-9cd4-d48888fa33bd}" ma:internalName="TaxCatchAll" ma:showField="CatchAllData" ma:web="85f8627e-938a-4f5b-9b2f-4bfc5be905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3ce6e8-598c-4dfa-b99f-a633b6695ee3">
      <Terms xmlns="http://schemas.microsoft.com/office/infopath/2007/PartnerControls"/>
    </lcf76f155ced4ddcb4097134ff3c332f>
    <TaxCatchAll xmlns="85f8627e-938a-4f5b-9b2f-4bfc5be9056f" xsi:nil="true"/>
  </documentManagement>
</p:properties>
</file>

<file path=customXml/itemProps1.xml><?xml version="1.0" encoding="utf-8"?>
<ds:datastoreItem xmlns:ds="http://schemas.openxmlformats.org/officeDocument/2006/customXml" ds:itemID="{F9D9A49A-D90B-4657-AAF3-E5493762D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3CA1AF-777A-4AE7-BAE3-F82712FA83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3ce6e8-598c-4dfa-b99f-a633b6695ee3"/>
    <ds:schemaRef ds:uri="85f8627e-938a-4f5b-9b2f-4bfc5be90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669F48-78C2-43E7-A92F-9355EBCE28E2}">
  <ds:schemaRefs>
    <ds:schemaRef ds:uri="http://schemas.openxmlformats.org/package/2006/metadata/core-properties"/>
    <ds:schemaRef ds:uri="http://schemas.microsoft.com/office/2006/metadata/properties"/>
    <ds:schemaRef ds:uri="a43ce6e8-598c-4dfa-b99f-a633b6695ee3"/>
    <ds:schemaRef ds:uri="http://www.w3.org/XML/1998/namespace"/>
    <ds:schemaRef ds:uri="85f8627e-938a-4f5b-9b2f-4bfc5be9056f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Readme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Data</vt:lpstr>
      <vt:lpstr>Readme!Year</vt:lpstr>
      <vt:lpstr>Year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 Kersting</dc:creator>
  <cp:lastModifiedBy>Jens Kersting</cp:lastModifiedBy>
  <cp:lastPrinted>2025-11-05T17:37:16Z</cp:lastPrinted>
  <dcterms:created xsi:type="dcterms:W3CDTF">2025-11-04T10:37:04Z</dcterms:created>
  <dcterms:modified xsi:type="dcterms:W3CDTF">2026-08-20T12:44:58Z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0x010100B674E0EDA70A3A43BDF0C6899E3EE65A</vt:lpwstr>
  </property>
  <property fmtid="{D5CDD505-2E9C-101B-9397-08002B2CF9AE}" pid="3" name="MediaServiceImageTags">
    <vt:lpwstr/>
  </property>
</Properties>
</file>